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660" activeTab="0"/>
  </bookViews>
  <sheets>
    <sheet name="Sheet1" sheetId="1" r:id="rId1"/>
  </sheets>
  <definedNames>
    <definedName name="_xlnm.Print_Titles" localSheetId="0">'Sheet1'!$5:$7</definedName>
  </definedNames>
  <calcPr fullCalcOnLoad="1"/>
</workbook>
</file>

<file path=xl/comments1.xml><?xml version="1.0" encoding="utf-8"?>
<comments xmlns="http://schemas.openxmlformats.org/spreadsheetml/2006/main">
  <authors>
    <author>dt</author>
  </authors>
  <commentList>
    <comment ref="H17" authorId="0">
      <text>
        <r>
          <rPr>
            <b/>
            <sz val="8"/>
            <rFont val="Tahoma"/>
            <family val="0"/>
          </rPr>
          <t>dt:</t>
        </r>
        <r>
          <rPr>
            <sz val="8"/>
            <rFont val="Tahoma"/>
            <family val="0"/>
          </rPr>
          <t xml:space="preserve">
</t>
        </r>
      </text>
    </comment>
  </commentList>
</comments>
</file>

<file path=xl/sharedStrings.xml><?xml version="1.0" encoding="utf-8"?>
<sst xmlns="http://schemas.openxmlformats.org/spreadsheetml/2006/main" count="213" uniqueCount="99">
  <si>
    <t>ĐVT: Triệu đồng.</t>
  </si>
  <si>
    <t>STT</t>
  </si>
  <si>
    <t>Danh mục dự án</t>
  </si>
  <si>
    <t>Chỉ tiêu nhiệm vụ</t>
  </si>
  <si>
    <t>Trong đó</t>
  </si>
  <si>
    <t>Ghi chú</t>
  </si>
  <si>
    <t>Vốn ĐTPT</t>
  </si>
  <si>
    <t>Vốn SN</t>
  </si>
  <si>
    <t>*</t>
  </si>
  <si>
    <t>Tổng cộng</t>
  </si>
  <si>
    <t>I</t>
  </si>
  <si>
    <t>Huyện Đồng Phú</t>
  </si>
  <si>
    <t>3 xã khu vực III</t>
  </si>
  <si>
    <t>Xã Đồng Tâm</t>
  </si>
  <si>
    <t>Xã Tân Hoà</t>
  </si>
  <si>
    <t>Xã Tân Hưng</t>
  </si>
  <si>
    <t>II</t>
  </si>
  <si>
    <t>Huyện Lộc Ninh</t>
  </si>
  <si>
    <t>05 xã khu vục III</t>
  </si>
  <si>
    <t>Xã Lộc Quang</t>
  </si>
  <si>
    <t>Xã Lộc Thuận</t>
  </si>
  <si>
    <t>Xã Lộc Khánh</t>
  </si>
  <si>
    <t>Xã Lộc Hoà</t>
  </si>
  <si>
    <t>Xã Lộc Thiện</t>
  </si>
  <si>
    <t>III</t>
  </si>
  <si>
    <t>Huyện Phước Long</t>
  </si>
  <si>
    <t>Xã Bù Gia Mập</t>
  </si>
  <si>
    <t>Xã Đak Ơ</t>
  </si>
  <si>
    <t>Xã Phú Nghĩa</t>
  </si>
  <si>
    <t>Xã Đức Hạnh</t>
  </si>
  <si>
    <t>Xã Đa Kia</t>
  </si>
  <si>
    <t>IV</t>
  </si>
  <si>
    <t>Huyện Bù Đăng</t>
  </si>
  <si>
    <t>Xã Đăng Hà</t>
  </si>
  <si>
    <t>Xã Phước Sơn</t>
  </si>
  <si>
    <t>Xã Đak Nhau</t>
  </si>
  <si>
    <t>V</t>
  </si>
  <si>
    <t>01 xã khu vực III</t>
  </si>
  <si>
    <t>Xã Thanh An</t>
  </si>
  <si>
    <t>VI</t>
  </si>
  <si>
    <t>Huyện Chơn Thành</t>
  </si>
  <si>
    <t>Xã Tân Quan</t>
  </si>
  <si>
    <t>VII</t>
  </si>
  <si>
    <t>Huyện Bù Đốp</t>
  </si>
  <si>
    <t>02 xã khu vực III</t>
  </si>
  <si>
    <t>Xã Tân Thành</t>
  </si>
  <si>
    <t>Xã Tân Tiến</t>
  </si>
  <si>
    <t>1 ấp</t>
  </si>
  <si>
    <t>Bổ sung vốn dự án  hỗ trợ phát triển sản xuất các xã ĐBKK do chênh lệch theo Quyết định số 1445/QĐ-TTg ngày 25/10/2007</t>
  </si>
  <si>
    <t>Dự án hỗ trợ phát triển sản xuất các thôn, ấp ĐKKK thuộc xã khu vực 2</t>
  </si>
  <si>
    <t>Dự án đào tạo nâng cao năng lực cán bộ các xã thôn bản và cộng đồng các thôn, ấp ĐBKK thuộc xã khu vực 2</t>
  </si>
  <si>
    <t>Ấp Đồng Bia, xã Tân Lợi</t>
  </si>
  <si>
    <t>Dự án đầu tư phát triển CSHT thiết yếu các thôn, ấp ĐBKK thuộc xã Khu vực 2</t>
  </si>
  <si>
    <t>4 thôn</t>
  </si>
  <si>
    <t>Thôn 5 xã Long Bình</t>
  </si>
  <si>
    <t>Thôn 8 xã Long Bình</t>
  </si>
  <si>
    <t>Thôn 9 xã Long Bình</t>
  </si>
  <si>
    <t>Thôn Phước Tín, xã Phú Trung</t>
  </si>
  <si>
    <t>5 thôn</t>
  </si>
  <si>
    <t>Thôn 5 xã Thống Nhất</t>
  </si>
  <si>
    <t>Thôn 12 xã Thống Nhất</t>
  </si>
  <si>
    <t>Thôn Sơn Tân xã Phú Sơn</t>
  </si>
  <si>
    <t>Thôn Sơn Lang xã Phú Sơn</t>
  </si>
  <si>
    <t>Thôn Sơn Thành xã Phú Sơn</t>
  </si>
  <si>
    <t>Huyện Bình Long</t>
  </si>
  <si>
    <t>Phân bổ theo các tiêu chí đã được UBND tỉnh phê duyệt tại QĐ số 1935/QĐ-UBND ngày 18/9/2007</t>
  </si>
  <si>
    <t>3 thôn, ấp</t>
  </si>
  <si>
    <t>Sóc Lộc Khuê, xã Minh Đức</t>
  </si>
  <si>
    <t>Ấp Cần Lê, xã Thanh Lương</t>
  </si>
  <si>
    <t>Ấp Phố Lố, xã Thanh Lương</t>
  </si>
  <si>
    <t>3 ấp</t>
  </si>
  <si>
    <t>Ấp 5 xã Nha Bích</t>
  </si>
  <si>
    <t>Ấp 6 xã Nha Bích</t>
  </si>
  <si>
    <t>Ấp 2 xã Minh Lập</t>
  </si>
  <si>
    <t>05 ấp</t>
  </si>
  <si>
    <t>Ấp Bù Tam, xã Hưng Phước</t>
  </si>
  <si>
    <t>Ấp Phước Tiến, xã Hưng Phước</t>
  </si>
  <si>
    <t>Ấp 7A xã Phước Thiện</t>
  </si>
  <si>
    <t>Ấp Vườn Mít, xã Phước Thiện</t>
  </si>
  <si>
    <t>Ấp Cửa Rừng, xã Phước Thiện</t>
  </si>
  <si>
    <t>VIII</t>
  </si>
  <si>
    <t>Ban Dân tộc tỉnh (TT- BCĐ Chương trình 135 của tỉnh)</t>
  </si>
  <si>
    <t xml:space="preserve">Dự án đào tạo nâng cao năng lực cán bộ các xã thôn bản và cộng đồng các thôn, ấp ĐBKK </t>
  </si>
  <si>
    <t>Ban Dân tộc để thực hiện việc in ấn, biên soạn tài liệu đào tạo, bồi dưỡng cán bộ cơ sở và cộng đồng thuộc Chương trình 135 theo Quyết định số 533/QĐ-UBND ngày 19/3/2008 của UBND tỉnh</t>
  </si>
  <si>
    <t>Thực hiện nhiệm vụ nâng cấp, duy tu, bảo dưỡng các công trình sau đầu tư đã đưa vào sử dụng thuộc Chương trình 135.</t>
  </si>
  <si>
    <t>Nâng cấp, duy tu, bảo dưỡng các công trình đường GTNT trên địa bàn xã Nghĩa Trung, huyện Bù Đăng</t>
  </si>
  <si>
    <t>10km</t>
  </si>
  <si>
    <t>12km</t>
  </si>
  <si>
    <t>Nâng cấp, duy tu, bảo dưỡng các công trình đường GTNT trên địa bàn xã Long Hà, huyện Phước Long</t>
  </si>
  <si>
    <t>IX</t>
  </si>
  <si>
    <t>Giao Ban Dân tộc tỉnh chủ trì phối hợp với Sở Tài chính, Sở Giáo dục - Đào tạo, UBND các huyện thuộc Chương trình 135 tổng hợp danh sách đối tượng thụ hưởng của chương trình trình UBND tỉnh phê duyệt.</t>
  </si>
  <si>
    <t>KẾ HOẠCH BỔ SUNG VỐN CHƯƠNG TRÌNH 135 NĂM 2008</t>
  </si>
  <si>
    <t>KH bổ sung vốn năm 2008</t>
  </si>
  <si>
    <t>Bổ sung vốn Dự án phát triển cơ sở hạ tầng thiết yếu các xã ĐBKK do chênh lệch theo Quyết định số 1445/QĐ-TTg ngày 25/10/2007</t>
  </si>
  <si>
    <t>Bổ sung vốn dự án  hỗ trợ phát triển sản xuất các xã ĐBKK do chênh lệch theo Quyết định số số 1445/QĐ-TTg ngày 25/10/2007</t>
  </si>
  <si>
    <t>Dự án đào tạo nâng cao năng lực cán bộ các xã, thôn, bản và cộng đồng các thôn, ấp ĐBKK thuộc xã khu vực 2</t>
  </si>
  <si>
    <t>Chính sách hỗ trợ đối với học sinh con hộ nghèo tại các lớp mẫu giáo và học bán trú tại các trường phổ thông thuộc địa bàn của Chương trình 135</t>
  </si>
  <si>
    <t>(Kèm theo Quyết định số 1758/QĐ-UBND  ngày 26/8/2008 của UBND  tỉnh Bình Phước)</t>
  </si>
  <si>
    <t>Xã Lộc Hòa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</si>
</sst>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_);_(* \(#,##0.0\);_(* &quot;-&quot;??_);_(@_)"/>
  </numFmts>
  <fonts count="19">
    <font>
      <sz val="10"/>
      <name val="Arial"/>
      <family val="0"/>
    </font>
    <font>
      <b/>
      <sz val="14"/>
      <name val="Times New Roman"/>
      <family val="1"/>
    </font>
    <font>
      <sz val="10"/>
      <name val="Times New Roman"/>
      <family val="1"/>
    </font>
    <font>
      <i/>
      <sz val="9"/>
      <name val="Times New Roman"/>
      <family val="1"/>
    </font>
    <font>
      <sz val="11"/>
      <name val="Times New Roman"/>
      <family val="1"/>
    </font>
    <font>
      <i/>
      <sz val="10"/>
      <name val="Times New Roman"/>
      <family val="1"/>
    </font>
    <font>
      <sz val="9"/>
      <name val="Times New Roman"/>
      <family val="1"/>
    </font>
    <font>
      <b/>
      <sz val="9"/>
      <name val="Times New Roman"/>
      <family val="1"/>
    </font>
    <font>
      <b/>
      <sz val="10"/>
      <name val="Times New Roman"/>
      <family val="1"/>
    </font>
    <font>
      <b/>
      <u val="single"/>
      <sz val="9"/>
      <name val="Times New Roman"/>
      <family val="1"/>
    </font>
    <font>
      <b/>
      <u val="single"/>
      <sz val="10"/>
      <name val="Times New Roman"/>
      <family val="1"/>
    </font>
    <font>
      <sz val="8"/>
      <name val="Times New Roman"/>
      <family val="1"/>
    </font>
    <font>
      <i/>
      <u val="singleAccounting"/>
      <sz val="9"/>
      <name val="Times New Roman"/>
      <family val="1"/>
    </font>
    <font>
      <b/>
      <sz val="8"/>
      <name val="Tahoma"/>
      <family val="0"/>
    </font>
    <font>
      <sz val="8"/>
      <name val="Tahoma"/>
      <family val="0"/>
    </font>
    <font>
      <u val="single"/>
      <sz val="10"/>
      <color indexed="12"/>
      <name val="Arial"/>
      <family val="0"/>
    </font>
    <font>
      <u val="single"/>
      <sz val="10"/>
      <color indexed="36"/>
      <name val="Arial"/>
      <family val="0"/>
    </font>
    <font>
      <i/>
      <sz val="14"/>
      <name val="Times New Roman"/>
      <family val="1"/>
    </font>
    <font>
      <b/>
      <sz val="8"/>
      <name val="Arial"/>
      <family val="2"/>
    </font>
  </fonts>
  <fills count="2">
    <fill>
      <patternFill/>
    </fill>
    <fill>
      <patternFill patternType="gray125"/>
    </fill>
  </fills>
  <borders count="5">
    <border>
      <left/>
      <right/>
      <top/>
      <bottom/>
      <diagonal/>
    </border>
    <border>
      <left style="medium"/>
      <right style="medium"/>
      <top style="hair"/>
      <bottom style="hair"/>
    </border>
    <border>
      <left style="medium"/>
      <right style="medium"/>
      <top style="hair"/>
      <bottom style="medium"/>
    </border>
    <border>
      <left style="medium"/>
      <right style="medium"/>
      <top style="medium"/>
      <bottom style="medium"/>
    </border>
    <border>
      <left style="medium"/>
      <right style="medium"/>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horizontal="center"/>
    </xf>
    <xf numFmtId="0" fontId="3" fillId="0" borderId="0" xfId="0" applyFont="1" applyAlignment="1">
      <alignment/>
    </xf>
    <xf numFmtId="0" fontId="7" fillId="0" borderId="0" xfId="0" applyFont="1" applyAlignment="1">
      <alignment horizontal="center" vertical="center" wrapText="1"/>
    </xf>
    <xf numFmtId="0" fontId="8" fillId="0" borderId="0" xfId="0" applyFont="1" applyAlignment="1">
      <alignment horizontal="center" vertical="center" wrapText="1"/>
    </xf>
    <xf numFmtId="164"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164" fontId="3" fillId="0" borderId="0" xfId="0" applyNumberFormat="1" applyFont="1" applyAlignment="1">
      <alignment vertical="center" wrapText="1"/>
    </xf>
    <xf numFmtId="0" fontId="3" fillId="0" borderId="0" xfId="0" applyFont="1" applyAlignment="1">
      <alignment vertical="center" wrapText="1"/>
    </xf>
    <xf numFmtId="0" fontId="5" fillId="0" borderId="0" xfId="0" applyFont="1" applyAlignment="1">
      <alignment vertical="center" wrapText="1"/>
    </xf>
    <xf numFmtId="164" fontId="6" fillId="0" borderId="0" xfId="0" applyNumberFormat="1" applyFont="1" applyAlignment="1">
      <alignment vertical="center" wrapText="1"/>
    </xf>
    <xf numFmtId="0" fontId="6" fillId="0" borderId="0" xfId="0" applyFont="1" applyAlignment="1">
      <alignment vertical="center" wrapText="1"/>
    </xf>
    <xf numFmtId="0" fontId="2" fillId="0" borderId="0" xfId="0" applyFont="1" applyAlignment="1">
      <alignment vertical="center" wrapText="1"/>
    </xf>
    <xf numFmtId="164" fontId="6" fillId="0" borderId="0" xfId="0" applyNumberFormat="1" applyFont="1" applyFill="1" applyAlignment="1">
      <alignment vertical="center" wrapText="1"/>
    </xf>
    <xf numFmtId="0" fontId="2" fillId="0" borderId="0" xfId="0" applyFont="1" applyFill="1" applyAlignment="1">
      <alignment vertical="center" wrapText="1"/>
    </xf>
    <xf numFmtId="43" fontId="3" fillId="0" borderId="0" xfId="0" applyNumberFormat="1" applyFont="1" applyAlignment="1">
      <alignment vertical="center" wrapText="1"/>
    </xf>
    <xf numFmtId="43" fontId="6" fillId="0" borderId="0" xfId="0" applyNumberFormat="1" applyFont="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10" fillId="0" borderId="0" xfId="0" applyFont="1" applyAlignment="1">
      <alignment horizontal="center"/>
    </xf>
    <xf numFmtId="0" fontId="2" fillId="0" borderId="0" xfId="0" applyFont="1" applyAlignment="1">
      <alignment horizontal="center"/>
    </xf>
    <xf numFmtId="164" fontId="3" fillId="0" borderId="0" xfId="0" applyNumberFormat="1" applyFont="1" applyFill="1" applyAlignment="1">
      <alignment vertical="center" wrapText="1"/>
    </xf>
    <xf numFmtId="0" fontId="5" fillId="0" borderId="0" xfId="0" applyFont="1" applyFill="1" applyAlignment="1">
      <alignment vertical="center" wrapText="1"/>
    </xf>
    <xf numFmtId="0" fontId="2" fillId="0" borderId="1" xfId="0" applyFont="1" applyBorder="1" applyAlignment="1">
      <alignment vertical="center" wrapText="1"/>
    </xf>
    <xf numFmtId="0" fontId="6" fillId="0" borderId="0" xfId="0" applyFont="1" applyFill="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164" fontId="7" fillId="0" borderId="1" xfId="15" applyNumberFormat="1"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164" fontId="6" fillId="0" borderId="1" xfId="15" applyNumberFormat="1" applyFont="1" applyBorder="1" applyAlignment="1">
      <alignment vertical="center" wrapText="1"/>
    </xf>
    <xf numFmtId="0" fontId="11"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164" fontId="7" fillId="0" borderId="1" xfId="15" applyNumberFormat="1" applyFont="1" applyFill="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164" fontId="7" fillId="0" borderId="2" xfId="15" applyNumberFormat="1" applyFont="1" applyBorder="1" applyAlignment="1">
      <alignment vertical="center" wrapText="1"/>
    </xf>
    <xf numFmtId="164" fontId="3" fillId="0" borderId="2" xfId="15" applyNumberFormat="1" applyFont="1" applyBorder="1" applyAlignment="1">
      <alignment vertical="center" wrapText="1"/>
    </xf>
    <xf numFmtId="164" fontId="12" fillId="0" borderId="2" xfId="15" applyNumberFormat="1" applyFont="1" applyBorder="1" applyAlignment="1">
      <alignment vertical="center" wrapText="1"/>
    </xf>
    <xf numFmtId="0" fontId="7" fillId="0" borderId="3" xfId="0" applyFont="1" applyBorder="1" applyAlignment="1">
      <alignment horizontal="center" vertical="center" wrapText="1"/>
    </xf>
    <xf numFmtId="0" fontId="1" fillId="0" borderId="0" xfId="0" applyFont="1" applyAlignment="1">
      <alignment horizontal="center"/>
    </xf>
    <xf numFmtId="0" fontId="5" fillId="0" borderId="0" xfId="0" applyFont="1" applyAlignment="1">
      <alignment horizontal="center"/>
    </xf>
    <xf numFmtId="0" fontId="7" fillId="0" borderId="3" xfId="0" applyFont="1" applyBorder="1" applyAlignment="1">
      <alignment horizontal="center" vertical="center" wrapText="1"/>
    </xf>
    <xf numFmtId="0" fontId="6" fillId="0" borderId="0" xfId="0" applyFont="1" applyAlignment="1">
      <alignment horizontal="left"/>
    </xf>
    <xf numFmtId="164" fontId="6" fillId="0" borderId="1" xfId="15" applyNumberFormat="1" applyFont="1" applyFill="1" applyBorder="1" applyAlignment="1">
      <alignment vertical="center" wrapText="1"/>
    </xf>
    <xf numFmtId="0" fontId="7" fillId="0" borderId="4" xfId="0" applyFont="1" applyBorder="1" applyAlignment="1">
      <alignment horizontal="center" vertical="center" wrapText="1"/>
    </xf>
    <xf numFmtId="164" fontId="7" fillId="0" borderId="4" xfId="15" applyNumberFormat="1" applyFont="1" applyBorder="1" applyAlignment="1">
      <alignment horizontal="center" vertical="center" wrapText="1"/>
    </xf>
    <xf numFmtId="0" fontId="17" fillId="0" borderId="0" xfId="0" applyFont="1" applyAlignment="1">
      <alignment horizontal="center"/>
    </xf>
    <xf numFmtId="0" fontId="7" fillId="0" borderId="3"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1695450</xdr:colOff>
      <xdr:row>2</xdr:row>
      <xdr:rowOff>9525</xdr:rowOff>
    </xdr:from>
    <xdr:to>
      <xdr:col>4</xdr:col>
      <xdr:colOff>323850</xdr:colOff>
      <xdr:row>2</xdr:row>
      <xdr:rowOff>9525</xdr:rowOff>
    </xdr:to>
    <xdr:sp>
      <xdr:nvSpPr>
        <xdr:cNvPr id="1" name="Line 2"/>
        <xdr:cNvSpPr>
          <a:spLocks/>
        </xdr:cNvSpPr>
      </xdr:nvSpPr>
      <xdr:spPr>
        <a:xfrm>
          <a:off x="2038350" y="485775"/>
          <a:ext cx="1924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9"/>
  <sheetViews>
    <sheetView tabSelected="1" workbookViewId="0" topLeftCell="A154">
      <selection activeCell="B31" sqref="B31"/>
    </sheetView>
  </sheetViews>
  <sheetFormatPr defaultColWidth="9.140625" defaultRowHeight="12.75"/>
  <cols>
    <col min="1" max="1" width="5.140625" style="25" customWidth="1"/>
    <col min="2" max="2" width="31.140625" style="1" customWidth="1"/>
    <col min="3" max="3" width="9.140625" style="25" customWidth="1"/>
    <col min="4" max="5" width="9.140625" style="1" customWidth="1"/>
    <col min="6" max="6" width="6.7109375" style="1" customWidth="1"/>
    <col min="7" max="7" width="20.57421875" style="25" customWidth="1"/>
    <col min="8" max="8" width="12.421875" style="1" customWidth="1"/>
    <col min="9" max="16384" width="9.140625" style="1" customWidth="1"/>
  </cols>
  <sheetData>
    <row r="1" spans="1:7" ht="18.75">
      <c r="A1" s="48" t="s">
        <v>91</v>
      </c>
      <c r="B1" s="48"/>
      <c r="C1" s="48"/>
      <c r="D1" s="48"/>
      <c r="E1" s="48"/>
      <c r="F1" s="48"/>
      <c r="G1" s="48"/>
    </row>
    <row r="2" spans="1:7" ht="18.75">
      <c r="A2" s="55" t="s">
        <v>97</v>
      </c>
      <c r="B2" s="55"/>
      <c r="C2" s="55"/>
      <c r="D2" s="55"/>
      <c r="E2" s="55"/>
      <c r="F2" s="55"/>
      <c r="G2" s="55"/>
    </row>
    <row r="3" spans="1:9" s="3" customFormat="1" ht="16.5" customHeight="1">
      <c r="A3" s="49"/>
      <c r="B3" s="49"/>
      <c r="C3" s="49"/>
      <c r="D3" s="49"/>
      <c r="E3" s="49"/>
      <c r="F3" s="49"/>
      <c r="G3" s="49"/>
      <c r="H3" s="2"/>
      <c r="I3" s="2"/>
    </row>
    <row r="4" spans="1:9" ht="13.5" thickBot="1">
      <c r="A4" s="5"/>
      <c r="B4" s="4"/>
      <c r="C4" s="5"/>
      <c r="D4" s="4"/>
      <c r="E4" s="4"/>
      <c r="F4" s="51" t="s">
        <v>0</v>
      </c>
      <c r="G4" s="5"/>
      <c r="H4" s="4"/>
      <c r="I4" s="4"/>
    </row>
    <row r="5" spans="1:9" ht="13.5" thickBot="1">
      <c r="A5" s="50" t="s">
        <v>1</v>
      </c>
      <c r="B5" s="50" t="s">
        <v>2</v>
      </c>
      <c r="C5" s="50" t="s">
        <v>3</v>
      </c>
      <c r="D5" s="50" t="s">
        <v>92</v>
      </c>
      <c r="E5" s="50" t="s">
        <v>4</v>
      </c>
      <c r="F5" s="50"/>
      <c r="G5" s="50" t="s">
        <v>5</v>
      </c>
      <c r="H5" s="4"/>
      <c r="I5" s="4"/>
    </row>
    <row r="6" spans="1:9" ht="24.75" thickBot="1">
      <c r="A6" s="50"/>
      <c r="B6" s="50"/>
      <c r="C6" s="50"/>
      <c r="D6" s="50"/>
      <c r="E6" s="47" t="s">
        <v>6</v>
      </c>
      <c r="F6" s="47" t="s">
        <v>7</v>
      </c>
      <c r="G6" s="50"/>
      <c r="H6" s="4"/>
      <c r="I6" s="4"/>
    </row>
    <row r="7" spans="1:9" ht="13.5" thickBot="1">
      <c r="A7" s="56">
        <v>1</v>
      </c>
      <c r="B7" s="56">
        <v>2</v>
      </c>
      <c r="C7" s="56">
        <v>3</v>
      </c>
      <c r="D7" s="56">
        <v>4</v>
      </c>
      <c r="E7" s="56">
        <v>5</v>
      </c>
      <c r="F7" s="56">
        <v>6</v>
      </c>
      <c r="G7" s="56">
        <v>7</v>
      </c>
      <c r="H7" s="4"/>
      <c r="I7" s="4"/>
    </row>
    <row r="8" spans="1:9" s="8" customFormat="1" ht="19.5" customHeight="1">
      <c r="A8" s="53" t="s">
        <v>8</v>
      </c>
      <c r="B8" s="53" t="s">
        <v>9</v>
      </c>
      <c r="C8" s="53"/>
      <c r="D8" s="54">
        <f>D9+D24+D37+D65+D92+D109+D126+D151+D156</f>
        <v>38236</v>
      </c>
      <c r="E8" s="54">
        <f>E9+E24+E37+E65+E92+E109+E126+E151+E156</f>
        <v>7257</v>
      </c>
      <c r="F8" s="54">
        <f>F9+F24+F37+F65+F92+F109+F126+F151+F156</f>
        <v>30979</v>
      </c>
      <c r="G8" s="53"/>
      <c r="H8" s="7"/>
      <c r="I8" s="7"/>
    </row>
    <row r="9" spans="1:9" s="11" customFormat="1" ht="12.75">
      <c r="A9" s="30" t="s">
        <v>10</v>
      </c>
      <c r="B9" s="31" t="s">
        <v>11</v>
      </c>
      <c r="C9" s="30"/>
      <c r="D9" s="32">
        <f>D10+D14+D16+D20+D22</f>
        <v>696</v>
      </c>
      <c r="E9" s="32">
        <f>E10+E14+E16+E20+E22</f>
        <v>581</v>
      </c>
      <c r="F9" s="32">
        <f>F10+F14+F16+F20+F22</f>
        <v>115</v>
      </c>
      <c r="G9" s="30"/>
      <c r="H9" s="9"/>
      <c r="I9" s="10"/>
    </row>
    <row r="10" spans="1:9" s="14" customFormat="1" ht="54.75" customHeight="1">
      <c r="A10" s="33">
        <v>1</v>
      </c>
      <c r="B10" s="34" t="s">
        <v>93</v>
      </c>
      <c r="C10" s="33" t="s">
        <v>12</v>
      </c>
      <c r="D10" s="35">
        <f aca="true" t="shared" si="0" ref="D10:D36">SUM(E10:F10)</f>
        <v>296</v>
      </c>
      <c r="E10" s="35">
        <f>SUM(E11:E13)</f>
        <v>296</v>
      </c>
      <c r="F10" s="35">
        <v>0</v>
      </c>
      <c r="G10" s="36" t="s">
        <v>65</v>
      </c>
      <c r="H10" s="12"/>
      <c r="I10" s="13"/>
    </row>
    <row r="11" spans="1:9" s="17" customFormat="1" ht="12.75">
      <c r="A11" s="33"/>
      <c r="B11" s="34" t="s">
        <v>13</v>
      </c>
      <c r="C11" s="33"/>
      <c r="D11" s="35">
        <f t="shared" si="0"/>
        <v>125</v>
      </c>
      <c r="E11" s="35">
        <v>125</v>
      </c>
      <c r="F11" s="35">
        <v>0</v>
      </c>
      <c r="G11" s="33"/>
      <c r="H11" s="15"/>
      <c r="I11" s="16"/>
    </row>
    <row r="12" spans="1:9" s="14" customFormat="1" ht="12.75">
      <c r="A12" s="33"/>
      <c r="B12" s="34" t="s">
        <v>14</v>
      </c>
      <c r="C12" s="33"/>
      <c r="D12" s="35">
        <f t="shared" si="0"/>
        <v>117</v>
      </c>
      <c r="E12" s="35">
        <v>117</v>
      </c>
      <c r="F12" s="35">
        <v>0</v>
      </c>
      <c r="G12" s="33"/>
      <c r="H12" s="12"/>
      <c r="I12" s="13"/>
    </row>
    <row r="13" spans="1:9" s="14" customFormat="1" ht="12.75">
      <c r="A13" s="33"/>
      <c r="B13" s="34" t="s">
        <v>15</v>
      </c>
      <c r="C13" s="33"/>
      <c r="D13" s="35">
        <f t="shared" si="0"/>
        <v>54</v>
      </c>
      <c r="E13" s="35">
        <v>54</v>
      </c>
      <c r="F13" s="35">
        <v>0</v>
      </c>
      <c r="G13" s="33"/>
      <c r="H13" s="12"/>
      <c r="I13" s="13"/>
    </row>
    <row r="14" spans="1:9" s="14" customFormat="1" ht="36">
      <c r="A14" s="33">
        <v>2</v>
      </c>
      <c r="B14" s="34" t="s">
        <v>52</v>
      </c>
      <c r="C14" s="33" t="s">
        <v>47</v>
      </c>
      <c r="D14" s="35">
        <f>D15</f>
        <v>150</v>
      </c>
      <c r="E14" s="35">
        <f>E15</f>
        <v>150</v>
      </c>
      <c r="F14" s="35"/>
      <c r="G14" s="33"/>
      <c r="H14" s="12"/>
      <c r="I14" s="13"/>
    </row>
    <row r="15" spans="1:9" s="17" customFormat="1" ht="12.75">
      <c r="A15" s="33"/>
      <c r="B15" s="34" t="s">
        <v>51</v>
      </c>
      <c r="C15" s="33"/>
      <c r="D15" s="35">
        <f t="shared" si="0"/>
        <v>150</v>
      </c>
      <c r="E15" s="35">
        <v>150</v>
      </c>
      <c r="F15" s="35"/>
      <c r="G15" s="33"/>
      <c r="H15" s="15"/>
      <c r="I15" s="16"/>
    </row>
    <row r="16" spans="1:9" s="14" customFormat="1" ht="48">
      <c r="A16" s="37">
        <v>3</v>
      </c>
      <c r="B16" s="38" t="s">
        <v>48</v>
      </c>
      <c r="C16" s="37" t="s">
        <v>12</v>
      </c>
      <c r="D16" s="35">
        <f>D17+D18+D19</f>
        <v>210</v>
      </c>
      <c r="E16" s="35">
        <f>E17+E18+E19</f>
        <v>135</v>
      </c>
      <c r="F16" s="35">
        <f>F17+F18+F19</f>
        <v>75</v>
      </c>
      <c r="G16" s="37"/>
      <c r="H16" s="12"/>
      <c r="I16" s="13"/>
    </row>
    <row r="17" spans="1:9" s="19" customFormat="1" ht="12.75">
      <c r="A17" s="37"/>
      <c r="B17" s="34" t="s">
        <v>13</v>
      </c>
      <c r="C17" s="33"/>
      <c r="D17" s="35">
        <f aca="true" t="shared" si="1" ref="D17:D23">SUM(E17:F17)</f>
        <v>70</v>
      </c>
      <c r="E17" s="35">
        <v>45</v>
      </c>
      <c r="F17" s="35">
        <v>25</v>
      </c>
      <c r="G17" s="37"/>
      <c r="H17" s="18"/>
      <c r="I17" s="18"/>
    </row>
    <row r="18" spans="1:9" s="27" customFormat="1" ht="12.75">
      <c r="A18" s="37"/>
      <c r="B18" s="34" t="s">
        <v>14</v>
      </c>
      <c r="C18" s="33"/>
      <c r="D18" s="35">
        <f t="shared" si="1"/>
        <v>70</v>
      </c>
      <c r="E18" s="35">
        <v>45</v>
      </c>
      <c r="F18" s="35">
        <v>25</v>
      </c>
      <c r="G18" s="37"/>
      <c r="H18" s="26"/>
      <c r="I18" s="26"/>
    </row>
    <row r="19" spans="1:9" s="27" customFormat="1" ht="12.75">
      <c r="A19" s="37"/>
      <c r="B19" s="34" t="s">
        <v>15</v>
      </c>
      <c r="C19" s="33"/>
      <c r="D19" s="35">
        <f t="shared" si="1"/>
        <v>70</v>
      </c>
      <c r="E19" s="35">
        <v>45</v>
      </c>
      <c r="F19" s="35">
        <v>25</v>
      </c>
      <c r="G19" s="37"/>
      <c r="H19" s="26"/>
      <c r="I19" s="26"/>
    </row>
    <row r="20" spans="1:9" s="27" customFormat="1" ht="36">
      <c r="A20" s="37">
        <v>4</v>
      </c>
      <c r="B20" s="38" t="s">
        <v>49</v>
      </c>
      <c r="C20" s="37" t="s">
        <v>47</v>
      </c>
      <c r="D20" s="35">
        <f>D21</f>
        <v>30</v>
      </c>
      <c r="E20" s="35">
        <f>E21</f>
        <v>0</v>
      </c>
      <c r="F20" s="35">
        <f>F21</f>
        <v>30</v>
      </c>
      <c r="G20" s="37"/>
      <c r="H20" s="26"/>
      <c r="I20" s="26"/>
    </row>
    <row r="21" spans="1:9" s="19" customFormat="1" ht="12.75">
      <c r="A21" s="37"/>
      <c r="B21" s="38" t="s">
        <v>51</v>
      </c>
      <c r="C21" s="37"/>
      <c r="D21" s="35">
        <f t="shared" si="1"/>
        <v>30</v>
      </c>
      <c r="E21" s="52">
        <v>0</v>
      </c>
      <c r="F21" s="52">
        <v>30</v>
      </c>
      <c r="G21" s="37"/>
      <c r="H21" s="18"/>
      <c r="I21" s="18"/>
    </row>
    <row r="22" spans="1:9" s="27" customFormat="1" ht="51">
      <c r="A22" s="37">
        <v>5</v>
      </c>
      <c r="B22" s="28" t="s">
        <v>95</v>
      </c>
      <c r="C22" s="37" t="s">
        <v>47</v>
      </c>
      <c r="D22" s="35">
        <f>D23</f>
        <v>10</v>
      </c>
      <c r="E22" s="35">
        <f>E23</f>
        <v>0</v>
      </c>
      <c r="F22" s="35">
        <f>F23</f>
        <v>10</v>
      </c>
      <c r="G22" s="37"/>
      <c r="H22" s="26"/>
      <c r="I22" s="26"/>
    </row>
    <row r="23" spans="1:9" s="27" customFormat="1" ht="12.75">
      <c r="A23" s="37"/>
      <c r="B23" s="38" t="s">
        <v>51</v>
      </c>
      <c r="C23" s="37"/>
      <c r="D23" s="35">
        <f t="shared" si="1"/>
        <v>10</v>
      </c>
      <c r="E23" s="52">
        <v>0</v>
      </c>
      <c r="F23" s="52">
        <v>10</v>
      </c>
      <c r="G23" s="37"/>
      <c r="H23" s="26"/>
      <c r="I23" s="26"/>
    </row>
    <row r="24" spans="1:9" s="27" customFormat="1" ht="12.75">
      <c r="A24" s="30" t="s">
        <v>16</v>
      </c>
      <c r="B24" s="31" t="s">
        <v>17</v>
      </c>
      <c r="C24" s="30"/>
      <c r="D24" s="32">
        <f>D25+D31</f>
        <v>767</v>
      </c>
      <c r="E24" s="32">
        <f>E25+E31</f>
        <v>642</v>
      </c>
      <c r="F24" s="32">
        <f>F25+F31</f>
        <v>125</v>
      </c>
      <c r="G24" s="30"/>
      <c r="H24" s="26"/>
      <c r="I24" s="26"/>
    </row>
    <row r="25" spans="1:9" s="14" customFormat="1" ht="48.75" customHeight="1">
      <c r="A25" s="33">
        <v>1</v>
      </c>
      <c r="B25" s="34" t="s">
        <v>93</v>
      </c>
      <c r="C25" s="33" t="s">
        <v>18</v>
      </c>
      <c r="D25" s="35">
        <f t="shared" si="0"/>
        <v>417</v>
      </c>
      <c r="E25" s="35">
        <f>SUM(E26:E30)</f>
        <v>417</v>
      </c>
      <c r="F25" s="35">
        <v>0</v>
      </c>
      <c r="G25" s="36" t="s">
        <v>65</v>
      </c>
      <c r="H25" s="13"/>
      <c r="I25" s="20"/>
    </row>
    <row r="26" spans="1:9" s="17" customFormat="1" ht="60" customHeight="1">
      <c r="A26" s="33"/>
      <c r="B26" s="34" t="s">
        <v>19</v>
      </c>
      <c r="C26" s="33"/>
      <c r="D26" s="35">
        <f t="shared" si="0"/>
        <v>100</v>
      </c>
      <c r="E26" s="35">
        <v>100</v>
      </c>
      <c r="F26" s="35">
        <v>0</v>
      </c>
      <c r="G26" s="33"/>
      <c r="H26" s="16"/>
      <c r="I26" s="21"/>
    </row>
    <row r="27" spans="1:9" s="14" customFormat="1" ht="21" customHeight="1">
      <c r="A27" s="33"/>
      <c r="B27" s="34" t="s">
        <v>20</v>
      </c>
      <c r="C27" s="33"/>
      <c r="D27" s="35">
        <f t="shared" si="0"/>
        <v>77</v>
      </c>
      <c r="E27" s="35">
        <v>77</v>
      </c>
      <c r="F27" s="35">
        <v>0</v>
      </c>
      <c r="G27" s="33"/>
      <c r="H27" s="13"/>
      <c r="I27" s="20"/>
    </row>
    <row r="28" spans="1:9" s="14" customFormat="1" ht="21" customHeight="1">
      <c r="A28" s="33"/>
      <c r="B28" s="34" t="s">
        <v>21</v>
      </c>
      <c r="C28" s="33"/>
      <c r="D28" s="35">
        <f t="shared" si="0"/>
        <v>73</v>
      </c>
      <c r="E28" s="35">
        <v>73</v>
      </c>
      <c r="F28" s="35">
        <v>0</v>
      </c>
      <c r="G28" s="33"/>
      <c r="H28" s="13"/>
      <c r="I28" s="20"/>
    </row>
    <row r="29" spans="1:9" s="14" customFormat="1" ht="20.25" customHeight="1">
      <c r="A29" s="33"/>
      <c r="B29" s="34" t="s">
        <v>98</v>
      </c>
      <c r="C29" s="33"/>
      <c r="D29" s="35">
        <f t="shared" si="0"/>
        <v>94</v>
      </c>
      <c r="E29" s="35">
        <v>94</v>
      </c>
      <c r="F29" s="35">
        <v>0</v>
      </c>
      <c r="G29" s="33"/>
      <c r="H29" s="13"/>
      <c r="I29" s="20"/>
    </row>
    <row r="30" spans="1:9" s="14" customFormat="1" ht="15.75" customHeight="1">
      <c r="A30" s="33"/>
      <c r="B30" s="34" t="s">
        <v>23</v>
      </c>
      <c r="C30" s="33"/>
      <c r="D30" s="35">
        <f t="shared" si="0"/>
        <v>73</v>
      </c>
      <c r="E30" s="35">
        <v>73</v>
      </c>
      <c r="F30" s="35">
        <v>0</v>
      </c>
      <c r="G30" s="33"/>
      <c r="H30" s="13"/>
      <c r="I30" s="20"/>
    </row>
    <row r="31" spans="1:9" s="14" customFormat="1" ht="51.75" customHeight="1">
      <c r="A31" s="33">
        <v>2</v>
      </c>
      <c r="B31" s="38" t="s">
        <v>94</v>
      </c>
      <c r="C31" s="33" t="s">
        <v>18</v>
      </c>
      <c r="D31" s="35">
        <f>SUM(D32:D36)</f>
        <v>350</v>
      </c>
      <c r="E31" s="35">
        <f>SUM(E32:E36)</f>
        <v>225</v>
      </c>
      <c r="F31" s="35">
        <f>SUM(F32:F36)</f>
        <v>125</v>
      </c>
      <c r="G31" s="33"/>
      <c r="H31" s="13"/>
      <c r="I31" s="13"/>
    </row>
    <row r="32" spans="1:9" s="14" customFormat="1" ht="38.25" customHeight="1">
      <c r="A32" s="33"/>
      <c r="B32" s="34" t="s">
        <v>19</v>
      </c>
      <c r="C32" s="33"/>
      <c r="D32" s="35">
        <f t="shared" si="0"/>
        <v>70</v>
      </c>
      <c r="E32" s="35">
        <v>45</v>
      </c>
      <c r="F32" s="35">
        <v>25</v>
      </c>
      <c r="G32" s="33"/>
      <c r="H32" s="13"/>
      <c r="I32" s="13"/>
    </row>
    <row r="33" spans="1:9" s="14" customFormat="1" ht="18.75" customHeight="1">
      <c r="A33" s="33"/>
      <c r="B33" s="34" t="s">
        <v>20</v>
      </c>
      <c r="C33" s="33"/>
      <c r="D33" s="35">
        <f t="shared" si="0"/>
        <v>70</v>
      </c>
      <c r="E33" s="35">
        <v>45</v>
      </c>
      <c r="F33" s="35">
        <v>25</v>
      </c>
      <c r="G33" s="33"/>
      <c r="H33" s="13"/>
      <c r="I33" s="13"/>
    </row>
    <row r="34" spans="1:9" s="14" customFormat="1" ht="18.75" customHeight="1">
      <c r="A34" s="33"/>
      <c r="B34" s="34" t="s">
        <v>21</v>
      </c>
      <c r="C34" s="33"/>
      <c r="D34" s="35">
        <f t="shared" si="0"/>
        <v>70</v>
      </c>
      <c r="E34" s="35">
        <v>45</v>
      </c>
      <c r="F34" s="35">
        <v>25</v>
      </c>
      <c r="G34" s="33"/>
      <c r="H34" s="13"/>
      <c r="I34" s="13"/>
    </row>
    <row r="35" spans="1:9" s="14" customFormat="1" ht="18.75" customHeight="1">
      <c r="A35" s="33"/>
      <c r="B35" s="34" t="s">
        <v>22</v>
      </c>
      <c r="C35" s="33"/>
      <c r="D35" s="35">
        <f t="shared" si="0"/>
        <v>70</v>
      </c>
      <c r="E35" s="35">
        <v>45</v>
      </c>
      <c r="F35" s="35">
        <v>25</v>
      </c>
      <c r="G35" s="33"/>
      <c r="H35" s="13"/>
      <c r="I35" s="13"/>
    </row>
    <row r="36" spans="1:9" s="14" customFormat="1" ht="18.75" customHeight="1">
      <c r="A36" s="33"/>
      <c r="B36" s="34" t="s">
        <v>23</v>
      </c>
      <c r="C36" s="33"/>
      <c r="D36" s="35">
        <f t="shared" si="0"/>
        <v>70</v>
      </c>
      <c r="E36" s="35">
        <v>45</v>
      </c>
      <c r="F36" s="35">
        <v>25</v>
      </c>
      <c r="G36" s="33"/>
      <c r="H36" s="13"/>
      <c r="I36" s="13"/>
    </row>
    <row r="37" spans="1:9" s="14" customFormat="1" ht="18.75" customHeight="1">
      <c r="A37" s="30" t="s">
        <v>24</v>
      </c>
      <c r="B37" s="31" t="s">
        <v>25</v>
      </c>
      <c r="C37" s="30"/>
      <c r="D37" s="32">
        <f>D38+D44+D49+D55+D60</f>
        <v>1684</v>
      </c>
      <c r="E37" s="32">
        <f>E38+E44+E49+E55+E60</f>
        <v>1399</v>
      </c>
      <c r="F37" s="32">
        <f>F38+F44+F49+F55+F60</f>
        <v>285</v>
      </c>
      <c r="G37" s="30"/>
      <c r="H37" s="13"/>
      <c r="I37" s="13"/>
    </row>
    <row r="38" spans="1:9" s="14" customFormat="1" ht="48">
      <c r="A38" s="33">
        <v>1</v>
      </c>
      <c r="B38" s="34" t="s">
        <v>93</v>
      </c>
      <c r="C38" s="33" t="s">
        <v>18</v>
      </c>
      <c r="D38" s="35">
        <f aca="true" t="shared" si="2" ref="D38:D64">SUM(E38:F38)</f>
        <v>574</v>
      </c>
      <c r="E38" s="35">
        <f>SUM(E39:E43)</f>
        <v>574</v>
      </c>
      <c r="F38" s="35">
        <v>0</v>
      </c>
      <c r="G38" s="36" t="s">
        <v>65</v>
      </c>
      <c r="H38" s="20"/>
      <c r="I38" s="13"/>
    </row>
    <row r="39" spans="1:9" s="17" customFormat="1" ht="12.75">
      <c r="A39" s="33"/>
      <c r="B39" s="34" t="s">
        <v>26</v>
      </c>
      <c r="C39" s="33"/>
      <c r="D39" s="35">
        <f t="shared" si="2"/>
        <v>154</v>
      </c>
      <c r="E39" s="35">
        <v>154</v>
      </c>
      <c r="F39" s="35">
        <v>0</v>
      </c>
      <c r="G39" s="33"/>
      <c r="H39" s="21"/>
      <c r="I39" s="16"/>
    </row>
    <row r="40" spans="1:9" s="14" customFormat="1" ht="12.75">
      <c r="A40" s="33"/>
      <c r="B40" s="34" t="s">
        <v>27</v>
      </c>
      <c r="C40" s="33"/>
      <c r="D40" s="35">
        <f t="shared" si="2"/>
        <v>128</v>
      </c>
      <c r="E40" s="35">
        <v>128</v>
      </c>
      <c r="F40" s="35">
        <v>0</v>
      </c>
      <c r="G40" s="33"/>
      <c r="H40" s="20"/>
      <c r="I40" s="13"/>
    </row>
    <row r="41" spans="1:9" s="14" customFormat="1" ht="12.75">
      <c r="A41" s="33"/>
      <c r="B41" s="34" t="s">
        <v>28</v>
      </c>
      <c r="C41" s="33"/>
      <c r="D41" s="35">
        <f t="shared" si="2"/>
        <v>93</v>
      </c>
      <c r="E41" s="35">
        <v>93</v>
      </c>
      <c r="F41" s="35">
        <v>0</v>
      </c>
      <c r="G41" s="33"/>
      <c r="H41" s="20"/>
      <c r="I41" s="13"/>
    </row>
    <row r="42" spans="1:9" s="14" customFormat="1" ht="12.75">
      <c r="A42" s="33"/>
      <c r="B42" s="34" t="s">
        <v>29</v>
      </c>
      <c r="C42" s="33"/>
      <c r="D42" s="35">
        <f t="shared" si="2"/>
        <v>116</v>
      </c>
      <c r="E42" s="35">
        <v>116</v>
      </c>
      <c r="F42" s="35">
        <v>0</v>
      </c>
      <c r="G42" s="33"/>
      <c r="H42" s="20"/>
      <c r="I42" s="13"/>
    </row>
    <row r="43" spans="1:9" s="14" customFormat="1" ht="12.75">
      <c r="A43" s="33"/>
      <c r="B43" s="34" t="s">
        <v>30</v>
      </c>
      <c r="C43" s="33"/>
      <c r="D43" s="35">
        <f t="shared" si="2"/>
        <v>83</v>
      </c>
      <c r="E43" s="35">
        <v>83</v>
      </c>
      <c r="F43" s="35">
        <v>0</v>
      </c>
      <c r="G43" s="33"/>
      <c r="H43" s="20"/>
      <c r="I43" s="13"/>
    </row>
    <row r="44" spans="1:9" s="14" customFormat="1" ht="24">
      <c r="A44" s="33">
        <v>2</v>
      </c>
      <c r="B44" s="34" t="s">
        <v>52</v>
      </c>
      <c r="C44" s="33" t="s">
        <v>53</v>
      </c>
      <c r="D44" s="35">
        <f>SUM(D45:D48)</f>
        <v>600</v>
      </c>
      <c r="E44" s="35">
        <f>SUM(E45:E48)</f>
        <v>600</v>
      </c>
      <c r="F44" s="35"/>
      <c r="G44" s="33"/>
      <c r="H44" s="20"/>
      <c r="I44" s="13"/>
    </row>
    <row r="45" spans="1:9" s="17" customFormat="1" ht="12.75">
      <c r="A45" s="33"/>
      <c r="B45" s="34" t="s">
        <v>54</v>
      </c>
      <c r="C45" s="33"/>
      <c r="D45" s="35">
        <f t="shared" si="2"/>
        <v>150</v>
      </c>
      <c r="E45" s="35">
        <v>150</v>
      </c>
      <c r="F45" s="35">
        <v>0</v>
      </c>
      <c r="G45" s="33"/>
      <c r="H45" s="21"/>
      <c r="I45" s="16"/>
    </row>
    <row r="46" spans="1:9" s="14" customFormat="1" ht="12.75">
      <c r="A46" s="33"/>
      <c r="B46" s="34" t="s">
        <v>55</v>
      </c>
      <c r="C46" s="33"/>
      <c r="D46" s="35">
        <f t="shared" si="2"/>
        <v>150</v>
      </c>
      <c r="E46" s="35">
        <v>150</v>
      </c>
      <c r="F46" s="35">
        <v>0</v>
      </c>
      <c r="G46" s="33"/>
      <c r="H46" s="20"/>
      <c r="I46" s="13"/>
    </row>
    <row r="47" spans="1:9" s="14" customFormat="1" ht="12.75">
      <c r="A47" s="33"/>
      <c r="B47" s="34" t="s">
        <v>56</v>
      </c>
      <c r="C47" s="33"/>
      <c r="D47" s="35">
        <f t="shared" si="2"/>
        <v>150</v>
      </c>
      <c r="E47" s="35">
        <v>150</v>
      </c>
      <c r="F47" s="35">
        <v>0</v>
      </c>
      <c r="G47" s="33"/>
      <c r="H47" s="20"/>
      <c r="I47" s="13"/>
    </row>
    <row r="48" spans="1:9" s="14" customFormat="1" ht="12.75">
      <c r="A48" s="33"/>
      <c r="B48" s="34" t="s">
        <v>57</v>
      </c>
      <c r="C48" s="33"/>
      <c r="D48" s="35">
        <f t="shared" si="2"/>
        <v>150</v>
      </c>
      <c r="E48" s="35">
        <v>150</v>
      </c>
      <c r="F48" s="35">
        <v>0</v>
      </c>
      <c r="G48" s="33"/>
      <c r="H48" s="20"/>
      <c r="I48" s="13"/>
    </row>
    <row r="49" spans="1:9" s="14" customFormat="1" ht="48">
      <c r="A49" s="33">
        <v>3</v>
      </c>
      <c r="B49" s="38" t="s">
        <v>48</v>
      </c>
      <c r="C49" s="33" t="s">
        <v>18</v>
      </c>
      <c r="D49" s="35">
        <f>SUM(D50:D54)</f>
        <v>350</v>
      </c>
      <c r="E49" s="35">
        <f>SUM(E50:E54)</f>
        <v>225</v>
      </c>
      <c r="F49" s="35">
        <f>SUM(F50:F54)</f>
        <v>125</v>
      </c>
      <c r="G49" s="33"/>
      <c r="H49" s="20"/>
      <c r="I49" s="13"/>
    </row>
    <row r="50" spans="1:9" s="14" customFormat="1" ht="12.75">
      <c r="A50" s="33"/>
      <c r="B50" s="34" t="s">
        <v>26</v>
      </c>
      <c r="C50" s="33"/>
      <c r="D50" s="35">
        <f t="shared" si="2"/>
        <v>70</v>
      </c>
      <c r="E50" s="35">
        <v>45</v>
      </c>
      <c r="F50" s="35">
        <v>25</v>
      </c>
      <c r="G50" s="33"/>
      <c r="H50" s="20"/>
      <c r="I50" s="13"/>
    </row>
    <row r="51" spans="1:9" s="14" customFormat="1" ht="12.75">
      <c r="A51" s="33"/>
      <c r="B51" s="34" t="s">
        <v>27</v>
      </c>
      <c r="C51" s="33"/>
      <c r="D51" s="35">
        <f t="shared" si="2"/>
        <v>70</v>
      </c>
      <c r="E51" s="35">
        <v>45</v>
      </c>
      <c r="F51" s="35">
        <v>25</v>
      </c>
      <c r="G51" s="33"/>
      <c r="H51" s="20"/>
      <c r="I51" s="13"/>
    </row>
    <row r="52" spans="1:9" s="14" customFormat="1" ht="12.75">
      <c r="A52" s="33"/>
      <c r="B52" s="34" t="s">
        <v>28</v>
      </c>
      <c r="C52" s="33"/>
      <c r="D52" s="35">
        <f t="shared" si="2"/>
        <v>70</v>
      </c>
      <c r="E52" s="35">
        <v>45</v>
      </c>
      <c r="F52" s="35">
        <v>25</v>
      </c>
      <c r="G52" s="33"/>
      <c r="H52" s="20"/>
      <c r="I52" s="13"/>
    </row>
    <row r="53" spans="1:9" s="14" customFormat="1" ht="12.75">
      <c r="A53" s="33"/>
      <c r="B53" s="34" t="s">
        <v>29</v>
      </c>
      <c r="C53" s="33"/>
      <c r="D53" s="35">
        <f t="shared" si="2"/>
        <v>70</v>
      </c>
      <c r="E53" s="35">
        <v>45</v>
      </c>
      <c r="F53" s="35">
        <v>25</v>
      </c>
      <c r="G53" s="33"/>
      <c r="H53" s="20"/>
      <c r="I53" s="13"/>
    </row>
    <row r="54" spans="1:9" s="14" customFormat="1" ht="12.75">
      <c r="A54" s="33"/>
      <c r="B54" s="34" t="s">
        <v>30</v>
      </c>
      <c r="C54" s="33"/>
      <c r="D54" s="35">
        <f t="shared" si="2"/>
        <v>70</v>
      </c>
      <c r="E54" s="35">
        <v>45</v>
      </c>
      <c r="F54" s="35">
        <v>25</v>
      </c>
      <c r="G54" s="33"/>
      <c r="H54" s="20"/>
      <c r="I54" s="13"/>
    </row>
    <row r="55" spans="1:9" s="14" customFormat="1" ht="24">
      <c r="A55" s="33">
        <v>4</v>
      </c>
      <c r="B55" s="38" t="s">
        <v>49</v>
      </c>
      <c r="C55" s="33" t="s">
        <v>53</v>
      </c>
      <c r="D55" s="35">
        <f>SUM(D56:D59)</f>
        <v>120</v>
      </c>
      <c r="E55" s="35">
        <f>SUM(E56:E59)</f>
        <v>0</v>
      </c>
      <c r="F55" s="35">
        <f>SUM(F56:F59)</f>
        <v>120</v>
      </c>
      <c r="G55" s="33"/>
      <c r="H55" s="20"/>
      <c r="I55" s="13"/>
    </row>
    <row r="56" spans="1:9" s="14" customFormat="1" ht="12.75">
      <c r="A56" s="33"/>
      <c r="B56" s="34" t="s">
        <v>54</v>
      </c>
      <c r="C56" s="33"/>
      <c r="D56" s="35">
        <f t="shared" si="2"/>
        <v>30</v>
      </c>
      <c r="E56" s="35">
        <v>0</v>
      </c>
      <c r="F56" s="35">
        <v>30</v>
      </c>
      <c r="G56" s="33"/>
      <c r="H56" s="20"/>
      <c r="I56" s="13"/>
    </row>
    <row r="57" spans="1:9" s="14" customFormat="1" ht="12.75">
      <c r="A57" s="33"/>
      <c r="B57" s="34" t="s">
        <v>55</v>
      </c>
      <c r="C57" s="33"/>
      <c r="D57" s="35">
        <f t="shared" si="2"/>
        <v>30</v>
      </c>
      <c r="E57" s="35">
        <v>0</v>
      </c>
      <c r="F57" s="35">
        <v>30</v>
      </c>
      <c r="G57" s="33"/>
      <c r="H57" s="20"/>
      <c r="I57" s="13"/>
    </row>
    <row r="58" spans="1:9" s="14" customFormat="1" ht="12.75">
      <c r="A58" s="33"/>
      <c r="B58" s="34" t="s">
        <v>56</v>
      </c>
      <c r="C58" s="33"/>
      <c r="D58" s="35">
        <f t="shared" si="2"/>
        <v>30</v>
      </c>
      <c r="E58" s="35">
        <v>0</v>
      </c>
      <c r="F58" s="35">
        <v>30</v>
      </c>
      <c r="G58" s="33"/>
      <c r="H58" s="20"/>
      <c r="I58" s="13"/>
    </row>
    <row r="59" spans="1:9" s="14" customFormat="1" ht="12.75">
      <c r="A59" s="33"/>
      <c r="B59" s="34" t="s">
        <v>57</v>
      </c>
      <c r="C59" s="33"/>
      <c r="D59" s="35">
        <f t="shared" si="2"/>
        <v>30</v>
      </c>
      <c r="E59" s="35">
        <v>0</v>
      </c>
      <c r="F59" s="35">
        <v>30</v>
      </c>
      <c r="G59" s="33"/>
      <c r="H59" s="20"/>
      <c r="I59" s="13"/>
    </row>
    <row r="60" spans="1:9" s="14" customFormat="1" ht="38.25">
      <c r="A60" s="33">
        <v>5</v>
      </c>
      <c r="B60" s="28" t="s">
        <v>50</v>
      </c>
      <c r="C60" s="33" t="s">
        <v>53</v>
      </c>
      <c r="D60" s="35">
        <f>SUM(D61:D64)</f>
        <v>40</v>
      </c>
      <c r="E60" s="35">
        <f>SUM(E61:E64)</f>
        <v>0</v>
      </c>
      <c r="F60" s="35">
        <f>SUM(F61:F64)</f>
        <v>40</v>
      </c>
      <c r="G60" s="33"/>
      <c r="H60" s="20"/>
      <c r="I60" s="13"/>
    </row>
    <row r="61" spans="1:9" s="14" customFormat="1" ht="12.75">
      <c r="A61" s="33"/>
      <c r="B61" s="34" t="s">
        <v>54</v>
      </c>
      <c r="C61" s="33"/>
      <c r="D61" s="35">
        <f t="shared" si="2"/>
        <v>10</v>
      </c>
      <c r="E61" s="35">
        <v>0</v>
      </c>
      <c r="F61" s="35">
        <v>10</v>
      </c>
      <c r="G61" s="33"/>
      <c r="H61" s="20"/>
      <c r="I61" s="13"/>
    </row>
    <row r="62" spans="1:9" s="14" customFormat="1" ht="12.75">
      <c r="A62" s="33"/>
      <c r="B62" s="34" t="s">
        <v>55</v>
      </c>
      <c r="C62" s="33"/>
      <c r="D62" s="35">
        <f t="shared" si="2"/>
        <v>10</v>
      </c>
      <c r="E62" s="35">
        <v>0</v>
      </c>
      <c r="F62" s="35">
        <v>10</v>
      </c>
      <c r="G62" s="33"/>
      <c r="H62" s="20"/>
      <c r="I62" s="13"/>
    </row>
    <row r="63" spans="1:9" s="14" customFormat="1" ht="12.75">
      <c r="A63" s="33"/>
      <c r="B63" s="34" t="s">
        <v>56</v>
      </c>
      <c r="C63" s="33"/>
      <c r="D63" s="35">
        <f t="shared" si="2"/>
        <v>10</v>
      </c>
      <c r="E63" s="35">
        <v>0</v>
      </c>
      <c r="F63" s="35">
        <v>10</v>
      </c>
      <c r="G63" s="33"/>
      <c r="H63" s="20"/>
      <c r="I63" s="13"/>
    </row>
    <row r="64" spans="1:9" s="14" customFormat="1" ht="12.75">
      <c r="A64" s="33"/>
      <c r="B64" s="34" t="s">
        <v>57</v>
      </c>
      <c r="C64" s="33"/>
      <c r="D64" s="35">
        <f t="shared" si="2"/>
        <v>10</v>
      </c>
      <c r="E64" s="35">
        <v>0</v>
      </c>
      <c r="F64" s="35">
        <v>10</v>
      </c>
      <c r="G64" s="33"/>
      <c r="H64" s="20"/>
      <c r="I64" s="13"/>
    </row>
    <row r="65" spans="1:9" s="14" customFormat="1" ht="12.75">
      <c r="A65" s="30" t="s">
        <v>31</v>
      </c>
      <c r="B65" s="31" t="s">
        <v>32</v>
      </c>
      <c r="C65" s="30"/>
      <c r="D65" s="32">
        <f>D66+D70+D76+D80+D86</f>
        <v>1500</v>
      </c>
      <c r="E65" s="32">
        <f>E66+E70+E76+E80+E86</f>
        <v>1225</v>
      </c>
      <c r="F65" s="32">
        <f>F66+F70+F76+F80+F86</f>
        <v>275</v>
      </c>
      <c r="G65" s="30"/>
      <c r="H65" s="20"/>
      <c r="I65" s="13"/>
    </row>
    <row r="66" spans="1:9" s="14" customFormat="1" ht="48">
      <c r="A66" s="33">
        <v>1</v>
      </c>
      <c r="B66" s="34" t="s">
        <v>93</v>
      </c>
      <c r="C66" s="33" t="s">
        <v>12</v>
      </c>
      <c r="D66" s="35">
        <f aca="true" t="shared" si="3" ref="D66:D91">SUM(E66:F66)</f>
        <v>340</v>
      </c>
      <c r="E66" s="35">
        <f>SUM(E67:E69)</f>
        <v>340</v>
      </c>
      <c r="F66" s="35">
        <v>0</v>
      </c>
      <c r="G66" s="36" t="s">
        <v>65</v>
      </c>
      <c r="H66" s="20"/>
      <c r="I66" s="13"/>
    </row>
    <row r="67" spans="1:9" s="17" customFormat="1" ht="12.75">
      <c r="A67" s="33"/>
      <c r="B67" s="34" t="s">
        <v>33</v>
      </c>
      <c r="C67" s="33"/>
      <c r="D67" s="35">
        <f t="shared" si="3"/>
        <v>160</v>
      </c>
      <c r="E67" s="35">
        <v>160</v>
      </c>
      <c r="F67" s="35">
        <v>0</v>
      </c>
      <c r="G67" s="33"/>
      <c r="H67" s="21"/>
      <c r="I67" s="16"/>
    </row>
    <row r="68" spans="1:9" s="14" customFormat="1" ht="12.75">
      <c r="A68" s="33"/>
      <c r="B68" s="34" t="s">
        <v>34</v>
      </c>
      <c r="C68" s="33"/>
      <c r="D68" s="35">
        <f t="shared" si="3"/>
        <v>74</v>
      </c>
      <c r="E68" s="35">
        <v>74</v>
      </c>
      <c r="F68" s="35">
        <v>0</v>
      </c>
      <c r="G68" s="33"/>
      <c r="H68" s="20"/>
      <c r="I68" s="13"/>
    </row>
    <row r="69" spans="1:9" s="14" customFormat="1" ht="12.75">
      <c r="A69" s="33"/>
      <c r="B69" s="34" t="s">
        <v>35</v>
      </c>
      <c r="C69" s="33"/>
      <c r="D69" s="35">
        <f t="shared" si="3"/>
        <v>106</v>
      </c>
      <c r="E69" s="35">
        <v>106</v>
      </c>
      <c r="F69" s="35">
        <v>0</v>
      </c>
      <c r="G69" s="33"/>
      <c r="H69" s="20"/>
      <c r="I69" s="13"/>
    </row>
    <row r="70" spans="1:9" s="14" customFormat="1" ht="24">
      <c r="A70" s="33">
        <v>2</v>
      </c>
      <c r="B70" s="34" t="s">
        <v>52</v>
      </c>
      <c r="C70" s="33" t="s">
        <v>58</v>
      </c>
      <c r="D70" s="35">
        <f>SUM(D71:D75)</f>
        <v>750</v>
      </c>
      <c r="E70" s="35">
        <f>SUM(E71:E75)</f>
        <v>750</v>
      </c>
      <c r="F70" s="35">
        <f>SUM(F71:F75)</f>
        <v>0</v>
      </c>
      <c r="G70" s="33"/>
      <c r="H70" s="20"/>
      <c r="I70" s="13"/>
    </row>
    <row r="71" spans="1:9" s="17" customFormat="1" ht="12.75">
      <c r="A71" s="33"/>
      <c r="B71" s="34" t="s">
        <v>59</v>
      </c>
      <c r="C71" s="33"/>
      <c r="D71" s="35">
        <f t="shared" si="3"/>
        <v>150</v>
      </c>
      <c r="E71" s="35">
        <v>150</v>
      </c>
      <c r="F71" s="35">
        <v>0</v>
      </c>
      <c r="G71" s="33"/>
      <c r="H71" s="21"/>
      <c r="I71" s="16"/>
    </row>
    <row r="72" spans="1:9" s="14" customFormat="1" ht="12.75">
      <c r="A72" s="33"/>
      <c r="B72" s="34" t="s">
        <v>60</v>
      </c>
      <c r="C72" s="33"/>
      <c r="D72" s="35">
        <f t="shared" si="3"/>
        <v>150</v>
      </c>
      <c r="E72" s="35">
        <v>150</v>
      </c>
      <c r="F72" s="35">
        <v>0</v>
      </c>
      <c r="G72" s="33"/>
      <c r="H72" s="20"/>
      <c r="I72" s="13"/>
    </row>
    <row r="73" spans="1:9" s="14" customFormat="1" ht="12.75">
      <c r="A73" s="33"/>
      <c r="B73" s="34" t="s">
        <v>61</v>
      </c>
      <c r="C73" s="33"/>
      <c r="D73" s="35">
        <f t="shared" si="3"/>
        <v>150</v>
      </c>
      <c r="E73" s="35">
        <v>150</v>
      </c>
      <c r="F73" s="35">
        <v>0</v>
      </c>
      <c r="G73" s="33"/>
      <c r="H73" s="20"/>
      <c r="I73" s="13"/>
    </row>
    <row r="74" spans="1:9" s="14" customFormat="1" ht="12.75">
      <c r="A74" s="33"/>
      <c r="B74" s="34" t="s">
        <v>62</v>
      </c>
      <c r="C74" s="33"/>
      <c r="D74" s="35">
        <f t="shared" si="3"/>
        <v>150</v>
      </c>
      <c r="E74" s="35">
        <v>150</v>
      </c>
      <c r="F74" s="35">
        <v>0</v>
      </c>
      <c r="G74" s="33"/>
      <c r="H74" s="20"/>
      <c r="I74" s="13"/>
    </row>
    <row r="75" spans="1:9" s="14" customFormat="1" ht="12.75">
      <c r="A75" s="33"/>
      <c r="B75" s="34" t="s">
        <v>63</v>
      </c>
      <c r="C75" s="33"/>
      <c r="D75" s="35">
        <f t="shared" si="3"/>
        <v>150</v>
      </c>
      <c r="E75" s="35">
        <v>150</v>
      </c>
      <c r="F75" s="35">
        <v>0</v>
      </c>
      <c r="G75" s="33"/>
      <c r="H75" s="20"/>
      <c r="I75" s="13"/>
    </row>
    <row r="76" spans="1:9" s="14" customFormat="1" ht="48">
      <c r="A76" s="33">
        <v>3</v>
      </c>
      <c r="B76" s="38" t="s">
        <v>48</v>
      </c>
      <c r="C76" s="33" t="s">
        <v>12</v>
      </c>
      <c r="D76" s="35">
        <f>SUM(D77:D79)</f>
        <v>210</v>
      </c>
      <c r="E76" s="35">
        <f>SUM(E77:E79)</f>
        <v>135</v>
      </c>
      <c r="F76" s="35">
        <f>SUM(F77:F79)</f>
        <v>75</v>
      </c>
      <c r="G76" s="33"/>
      <c r="H76" s="20"/>
      <c r="I76" s="13"/>
    </row>
    <row r="77" spans="1:9" s="14" customFormat="1" ht="12.75">
      <c r="A77" s="33"/>
      <c r="B77" s="34" t="s">
        <v>33</v>
      </c>
      <c r="C77" s="33"/>
      <c r="D77" s="35">
        <f t="shared" si="3"/>
        <v>70</v>
      </c>
      <c r="E77" s="35">
        <v>45</v>
      </c>
      <c r="F77" s="35">
        <v>25</v>
      </c>
      <c r="G77" s="33"/>
      <c r="H77" s="20"/>
      <c r="I77" s="13"/>
    </row>
    <row r="78" spans="1:9" s="14" customFormat="1" ht="12.75">
      <c r="A78" s="33"/>
      <c r="B78" s="34" t="s">
        <v>34</v>
      </c>
      <c r="C78" s="33"/>
      <c r="D78" s="35">
        <f t="shared" si="3"/>
        <v>70</v>
      </c>
      <c r="E78" s="35">
        <v>45</v>
      </c>
      <c r="F78" s="35">
        <v>25</v>
      </c>
      <c r="G78" s="33"/>
      <c r="H78" s="20"/>
      <c r="I78" s="13"/>
    </row>
    <row r="79" spans="1:9" s="14" customFormat="1" ht="12.75">
      <c r="A79" s="33"/>
      <c r="B79" s="34" t="s">
        <v>35</v>
      </c>
      <c r="C79" s="33"/>
      <c r="D79" s="35">
        <f t="shared" si="3"/>
        <v>70</v>
      </c>
      <c r="E79" s="35">
        <v>45</v>
      </c>
      <c r="F79" s="35">
        <v>25</v>
      </c>
      <c r="G79" s="33"/>
      <c r="H79" s="20"/>
      <c r="I79" s="13"/>
    </row>
    <row r="80" spans="1:9" s="14" customFormat="1" ht="24">
      <c r="A80" s="33">
        <v>4</v>
      </c>
      <c r="B80" s="38" t="s">
        <v>49</v>
      </c>
      <c r="C80" s="33" t="s">
        <v>58</v>
      </c>
      <c r="D80" s="35">
        <f>SUM(D81:D85)</f>
        <v>150</v>
      </c>
      <c r="E80" s="35">
        <f>SUM(E81:E85)</f>
        <v>0</v>
      </c>
      <c r="F80" s="35">
        <f>SUM(F81:F85)</f>
        <v>150</v>
      </c>
      <c r="G80" s="33"/>
      <c r="H80" s="20"/>
      <c r="I80" s="13"/>
    </row>
    <row r="81" spans="1:9" s="14" customFormat="1" ht="12.75">
      <c r="A81" s="33"/>
      <c r="B81" s="34" t="s">
        <v>59</v>
      </c>
      <c r="C81" s="33"/>
      <c r="D81" s="35">
        <f t="shared" si="3"/>
        <v>30</v>
      </c>
      <c r="E81" s="35">
        <v>0</v>
      </c>
      <c r="F81" s="35">
        <v>30</v>
      </c>
      <c r="G81" s="33"/>
      <c r="H81" s="20"/>
      <c r="I81" s="13"/>
    </row>
    <row r="82" spans="1:9" s="14" customFormat="1" ht="12.75">
      <c r="A82" s="33"/>
      <c r="B82" s="34" t="s">
        <v>60</v>
      </c>
      <c r="C82" s="33"/>
      <c r="D82" s="35">
        <f t="shared" si="3"/>
        <v>30</v>
      </c>
      <c r="E82" s="35">
        <v>0</v>
      </c>
      <c r="F82" s="35">
        <v>30</v>
      </c>
      <c r="G82" s="33"/>
      <c r="H82" s="20"/>
      <c r="I82" s="13"/>
    </row>
    <row r="83" spans="1:9" s="14" customFormat="1" ht="12.75">
      <c r="A83" s="33"/>
      <c r="B83" s="34" t="s">
        <v>61</v>
      </c>
      <c r="C83" s="33"/>
      <c r="D83" s="35">
        <f t="shared" si="3"/>
        <v>30</v>
      </c>
      <c r="E83" s="35">
        <v>0</v>
      </c>
      <c r="F83" s="35">
        <v>30</v>
      </c>
      <c r="G83" s="33"/>
      <c r="H83" s="20"/>
      <c r="I83" s="13"/>
    </row>
    <row r="84" spans="1:9" s="14" customFormat="1" ht="12.75">
      <c r="A84" s="33"/>
      <c r="B84" s="34" t="s">
        <v>62</v>
      </c>
      <c r="C84" s="33"/>
      <c r="D84" s="35">
        <f t="shared" si="3"/>
        <v>30</v>
      </c>
      <c r="E84" s="35">
        <v>0</v>
      </c>
      <c r="F84" s="35">
        <v>30</v>
      </c>
      <c r="G84" s="33"/>
      <c r="H84" s="20"/>
      <c r="I84" s="13"/>
    </row>
    <row r="85" spans="1:9" s="14" customFormat="1" ht="12.75">
      <c r="A85" s="33"/>
      <c r="B85" s="34" t="s">
        <v>63</v>
      </c>
      <c r="C85" s="33"/>
      <c r="D85" s="35">
        <f t="shared" si="3"/>
        <v>30</v>
      </c>
      <c r="E85" s="35">
        <v>0</v>
      </c>
      <c r="F85" s="35">
        <v>30</v>
      </c>
      <c r="G85" s="33"/>
      <c r="H85" s="20"/>
      <c r="I85" s="13"/>
    </row>
    <row r="86" spans="1:9" s="14" customFormat="1" ht="38.25">
      <c r="A86" s="33">
        <v>5</v>
      </c>
      <c r="B86" s="28" t="s">
        <v>50</v>
      </c>
      <c r="C86" s="33" t="s">
        <v>58</v>
      </c>
      <c r="D86" s="35">
        <f>SUM(D87:D91)</f>
        <v>50</v>
      </c>
      <c r="E86" s="35">
        <f>SUM(E87:E91)</f>
        <v>0</v>
      </c>
      <c r="F86" s="35">
        <f>SUM(F87:F91)</f>
        <v>50</v>
      </c>
      <c r="G86" s="33"/>
      <c r="H86" s="20"/>
      <c r="I86" s="13"/>
    </row>
    <row r="87" spans="1:9" s="14" customFormat="1" ht="12.75">
      <c r="A87" s="33"/>
      <c r="B87" s="34" t="s">
        <v>59</v>
      </c>
      <c r="C87" s="33"/>
      <c r="D87" s="35">
        <f t="shared" si="3"/>
        <v>10</v>
      </c>
      <c r="E87" s="35">
        <v>0</v>
      </c>
      <c r="F87" s="35">
        <v>10</v>
      </c>
      <c r="G87" s="33"/>
      <c r="H87" s="20"/>
      <c r="I87" s="13"/>
    </row>
    <row r="88" spans="1:9" s="14" customFormat="1" ht="12.75">
      <c r="A88" s="33"/>
      <c r="B88" s="34" t="s">
        <v>60</v>
      </c>
      <c r="C88" s="33"/>
      <c r="D88" s="35">
        <f t="shared" si="3"/>
        <v>10</v>
      </c>
      <c r="E88" s="35">
        <v>0</v>
      </c>
      <c r="F88" s="35">
        <v>10</v>
      </c>
      <c r="G88" s="33"/>
      <c r="H88" s="20"/>
      <c r="I88" s="13"/>
    </row>
    <row r="89" spans="1:9" s="14" customFormat="1" ht="12.75">
      <c r="A89" s="33"/>
      <c r="B89" s="34" t="s">
        <v>61</v>
      </c>
      <c r="C89" s="33"/>
      <c r="D89" s="35">
        <f t="shared" si="3"/>
        <v>10</v>
      </c>
      <c r="E89" s="35">
        <v>0</v>
      </c>
      <c r="F89" s="35">
        <v>10</v>
      </c>
      <c r="G89" s="33"/>
      <c r="H89" s="20"/>
      <c r="I89" s="13"/>
    </row>
    <row r="90" spans="1:9" s="14" customFormat="1" ht="12.75">
      <c r="A90" s="33"/>
      <c r="B90" s="34" t="s">
        <v>62</v>
      </c>
      <c r="C90" s="33"/>
      <c r="D90" s="35">
        <f t="shared" si="3"/>
        <v>10</v>
      </c>
      <c r="E90" s="35">
        <v>0</v>
      </c>
      <c r="F90" s="35">
        <v>10</v>
      </c>
      <c r="G90" s="33"/>
      <c r="H90" s="20"/>
      <c r="I90" s="13"/>
    </row>
    <row r="91" spans="1:9" s="14" customFormat="1" ht="12.75">
      <c r="A91" s="33"/>
      <c r="B91" s="34" t="s">
        <v>63</v>
      </c>
      <c r="C91" s="33"/>
      <c r="D91" s="35">
        <f t="shared" si="3"/>
        <v>10</v>
      </c>
      <c r="E91" s="35">
        <v>0</v>
      </c>
      <c r="F91" s="35">
        <v>10</v>
      </c>
      <c r="G91" s="33"/>
      <c r="H91" s="20"/>
      <c r="I91" s="13"/>
    </row>
    <row r="92" spans="1:9" s="14" customFormat="1" ht="12.75">
      <c r="A92" s="39" t="s">
        <v>36</v>
      </c>
      <c r="B92" s="40" t="s">
        <v>64</v>
      </c>
      <c r="C92" s="39"/>
      <c r="D92" s="41">
        <f>D93+D95+D99+D101+D105</f>
        <v>702</v>
      </c>
      <c r="E92" s="41">
        <f>E93+E95+E99+E101+E105</f>
        <v>557</v>
      </c>
      <c r="F92" s="41">
        <f>F93+F95+F99+F101+F105</f>
        <v>145</v>
      </c>
      <c r="G92" s="39"/>
      <c r="H92" s="20"/>
      <c r="I92" s="13"/>
    </row>
    <row r="93" spans="1:9" s="19" customFormat="1" ht="48">
      <c r="A93" s="33">
        <v>1</v>
      </c>
      <c r="B93" s="34" t="s">
        <v>93</v>
      </c>
      <c r="C93" s="33" t="s">
        <v>37</v>
      </c>
      <c r="D93" s="35">
        <f aca="true" t="shared" si="4" ref="D93:D125">SUM(E93:F93)</f>
        <v>62</v>
      </c>
      <c r="E93" s="35">
        <f>SUM(E94:E94)</f>
        <v>62</v>
      </c>
      <c r="F93" s="35">
        <v>0</v>
      </c>
      <c r="G93" s="36" t="s">
        <v>65</v>
      </c>
      <c r="H93" s="29"/>
      <c r="I93" s="29"/>
    </row>
    <row r="94" spans="1:9" s="17" customFormat="1" ht="12.75">
      <c r="A94" s="33"/>
      <c r="B94" s="34" t="s">
        <v>38</v>
      </c>
      <c r="C94" s="33"/>
      <c r="D94" s="35">
        <f t="shared" si="4"/>
        <v>62</v>
      </c>
      <c r="E94" s="35">
        <v>62</v>
      </c>
      <c r="F94" s="35">
        <v>0</v>
      </c>
      <c r="G94" s="33"/>
      <c r="H94" s="21"/>
      <c r="I94" s="16"/>
    </row>
    <row r="95" spans="1:9" s="14" customFormat="1" ht="24">
      <c r="A95" s="33">
        <v>2</v>
      </c>
      <c r="B95" s="34" t="s">
        <v>52</v>
      </c>
      <c r="C95" s="33" t="s">
        <v>66</v>
      </c>
      <c r="D95" s="35">
        <f>SUM(D96:D98)</f>
        <v>450</v>
      </c>
      <c r="E95" s="35">
        <f>SUM(E96:E98)</f>
        <v>450</v>
      </c>
      <c r="F95" s="35">
        <f>SUM(F96:F98)</f>
        <v>0</v>
      </c>
      <c r="G95" s="33"/>
      <c r="H95" s="20"/>
      <c r="I95" s="13"/>
    </row>
    <row r="96" spans="1:9" s="14" customFormat="1" ht="12.75">
      <c r="A96" s="33"/>
      <c r="B96" s="34" t="s">
        <v>67</v>
      </c>
      <c r="C96" s="33"/>
      <c r="D96" s="35">
        <f t="shared" si="4"/>
        <v>150</v>
      </c>
      <c r="E96" s="35">
        <v>150</v>
      </c>
      <c r="F96" s="35">
        <v>0</v>
      </c>
      <c r="G96" s="33"/>
      <c r="H96" s="20"/>
      <c r="I96" s="13"/>
    </row>
    <row r="97" spans="1:9" s="14" customFormat="1" ht="12.75">
      <c r="A97" s="33"/>
      <c r="B97" s="34" t="s">
        <v>68</v>
      </c>
      <c r="C97" s="33"/>
      <c r="D97" s="35">
        <f t="shared" si="4"/>
        <v>150</v>
      </c>
      <c r="E97" s="35">
        <v>150</v>
      </c>
      <c r="F97" s="35">
        <v>0</v>
      </c>
      <c r="G97" s="33"/>
      <c r="H97" s="20"/>
      <c r="I97" s="13"/>
    </row>
    <row r="98" spans="1:9" s="14" customFormat="1" ht="12.75">
      <c r="A98" s="33"/>
      <c r="B98" s="34" t="s">
        <v>69</v>
      </c>
      <c r="C98" s="33"/>
      <c r="D98" s="35">
        <f t="shared" si="4"/>
        <v>150</v>
      </c>
      <c r="E98" s="35">
        <v>150</v>
      </c>
      <c r="F98" s="35">
        <v>0</v>
      </c>
      <c r="G98" s="33"/>
      <c r="H98" s="20"/>
      <c r="I98" s="13"/>
    </row>
    <row r="99" spans="1:9" s="14" customFormat="1" ht="48">
      <c r="A99" s="33">
        <v>3</v>
      </c>
      <c r="B99" s="38" t="s">
        <v>48</v>
      </c>
      <c r="C99" s="33" t="s">
        <v>37</v>
      </c>
      <c r="D99" s="35">
        <f>D100</f>
        <v>70</v>
      </c>
      <c r="E99" s="35">
        <f>E100</f>
        <v>45</v>
      </c>
      <c r="F99" s="35">
        <f>F100</f>
        <v>25</v>
      </c>
      <c r="G99" s="33"/>
      <c r="H99" s="20"/>
      <c r="I99" s="13"/>
    </row>
    <row r="100" spans="1:9" s="14" customFormat="1" ht="12.75">
      <c r="A100" s="33"/>
      <c r="B100" s="34" t="s">
        <v>38</v>
      </c>
      <c r="C100" s="33"/>
      <c r="D100" s="35">
        <f t="shared" si="4"/>
        <v>70</v>
      </c>
      <c r="E100" s="35">
        <v>45</v>
      </c>
      <c r="F100" s="35">
        <v>25</v>
      </c>
      <c r="G100" s="33"/>
      <c r="H100" s="20"/>
      <c r="I100" s="13"/>
    </row>
    <row r="101" spans="1:9" s="14" customFormat="1" ht="24">
      <c r="A101" s="33">
        <v>4</v>
      </c>
      <c r="B101" s="38" t="s">
        <v>49</v>
      </c>
      <c r="C101" s="33" t="s">
        <v>66</v>
      </c>
      <c r="D101" s="35">
        <f>SUM(D102:D104)</f>
        <v>90</v>
      </c>
      <c r="E101" s="35">
        <f>SUM(E102:E104)</f>
        <v>0</v>
      </c>
      <c r="F101" s="35">
        <f>SUM(F102:F104)</f>
        <v>90</v>
      </c>
      <c r="G101" s="33"/>
      <c r="H101" s="20"/>
      <c r="I101" s="13"/>
    </row>
    <row r="102" spans="1:9" s="14" customFormat="1" ht="12.75">
      <c r="A102" s="33"/>
      <c r="B102" s="34" t="s">
        <v>67</v>
      </c>
      <c r="C102" s="33"/>
      <c r="D102" s="35">
        <f t="shared" si="4"/>
        <v>30</v>
      </c>
      <c r="E102" s="35">
        <v>0</v>
      </c>
      <c r="F102" s="35">
        <v>30</v>
      </c>
      <c r="G102" s="33"/>
      <c r="H102" s="20"/>
      <c r="I102" s="13"/>
    </row>
    <row r="103" spans="1:9" s="14" customFormat="1" ht="12.75">
      <c r="A103" s="33"/>
      <c r="B103" s="34" t="s">
        <v>68</v>
      </c>
      <c r="C103" s="33"/>
      <c r="D103" s="35">
        <f t="shared" si="4"/>
        <v>30</v>
      </c>
      <c r="E103" s="35">
        <v>0</v>
      </c>
      <c r="F103" s="35">
        <v>30</v>
      </c>
      <c r="G103" s="33"/>
      <c r="H103" s="20"/>
      <c r="I103" s="13"/>
    </row>
    <row r="104" spans="1:9" s="14" customFormat="1" ht="12.75">
      <c r="A104" s="33"/>
      <c r="B104" s="34" t="s">
        <v>69</v>
      </c>
      <c r="C104" s="33"/>
      <c r="D104" s="35">
        <f t="shared" si="4"/>
        <v>30</v>
      </c>
      <c r="E104" s="35">
        <v>0</v>
      </c>
      <c r="F104" s="35">
        <v>30</v>
      </c>
      <c r="G104" s="33"/>
      <c r="H104" s="20"/>
      <c r="I104" s="13"/>
    </row>
    <row r="105" spans="1:9" s="14" customFormat="1" ht="38.25">
      <c r="A105" s="33">
        <v>5</v>
      </c>
      <c r="B105" s="28" t="s">
        <v>50</v>
      </c>
      <c r="C105" s="33" t="s">
        <v>66</v>
      </c>
      <c r="D105" s="35">
        <f>SUM(D106:D108)</f>
        <v>30</v>
      </c>
      <c r="E105" s="35">
        <f>SUM(E106:E108)</f>
        <v>0</v>
      </c>
      <c r="F105" s="35">
        <f>SUM(F106:F108)</f>
        <v>30</v>
      </c>
      <c r="G105" s="33"/>
      <c r="H105" s="20"/>
      <c r="I105" s="13"/>
    </row>
    <row r="106" spans="1:9" s="14" customFormat="1" ht="12.75">
      <c r="A106" s="33"/>
      <c r="B106" s="34" t="s">
        <v>67</v>
      </c>
      <c r="C106" s="33"/>
      <c r="D106" s="35">
        <f t="shared" si="4"/>
        <v>10</v>
      </c>
      <c r="E106" s="35">
        <v>0</v>
      </c>
      <c r="F106" s="35">
        <v>10</v>
      </c>
      <c r="G106" s="33"/>
      <c r="H106" s="20"/>
      <c r="I106" s="13"/>
    </row>
    <row r="107" spans="1:9" s="14" customFormat="1" ht="12.75">
      <c r="A107" s="33"/>
      <c r="B107" s="34" t="s">
        <v>68</v>
      </c>
      <c r="C107" s="33"/>
      <c r="D107" s="35">
        <f t="shared" si="4"/>
        <v>10</v>
      </c>
      <c r="E107" s="35">
        <v>0</v>
      </c>
      <c r="F107" s="35">
        <v>10</v>
      </c>
      <c r="G107" s="33"/>
      <c r="H107" s="20"/>
      <c r="I107" s="13"/>
    </row>
    <row r="108" spans="1:9" s="14" customFormat="1" ht="12.75">
      <c r="A108" s="33"/>
      <c r="B108" s="34" t="s">
        <v>69</v>
      </c>
      <c r="C108" s="33"/>
      <c r="D108" s="35">
        <f t="shared" si="4"/>
        <v>10</v>
      </c>
      <c r="E108" s="35">
        <v>0</v>
      </c>
      <c r="F108" s="35">
        <v>10</v>
      </c>
      <c r="G108" s="33"/>
      <c r="H108" s="20"/>
      <c r="I108" s="13"/>
    </row>
    <row r="109" spans="1:9" s="14" customFormat="1" ht="12.75">
      <c r="A109" s="30" t="s">
        <v>39</v>
      </c>
      <c r="B109" s="31" t="s">
        <v>40</v>
      </c>
      <c r="C109" s="30"/>
      <c r="D109" s="32">
        <f>D110+D112+D116+D118+D122</f>
        <v>724</v>
      </c>
      <c r="E109" s="32">
        <f>E110+E112+E116+E118+E122</f>
        <v>579</v>
      </c>
      <c r="F109" s="32">
        <f>F110+F112+F116+F118+F122</f>
        <v>145</v>
      </c>
      <c r="G109" s="30"/>
      <c r="H109" s="20"/>
      <c r="I109" s="13"/>
    </row>
    <row r="110" spans="1:9" s="14" customFormat="1" ht="48">
      <c r="A110" s="33">
        <v>1</v>
      </c>
      <c r="B110" s="34" t="s">
        <v>93</v>
      </c>
      <c r="C110" s="33" t="s">
        <v>37</v>
      </c>
      <c r="D110" s="35">
        <f>D111</f>
        <v>84</v>
      </c>
      <c r="E110" s="35">
        <f>E111</f>
        <v>84</v>
      </c>
      <c r="F110" s="35">
        <f>F111</f>
        <v>0</v>
      </c>
      <c r="G110" s="36" t="s">
        <v>65</v>
      </c>
      <c r="H110" s="13"/>
      <c r="I110" s="13"/>
    </row>
    <row r="111" spans="1:9" s="17" customFormat="1" ht="12.75">
      <c r="A111" s="33"/>
      <c r="B111" s="34" t="s">
        <v>41</v>
      </c>
      <c r="C111" s="33"/>
      <c r="D111" s="35">
        <f t="shared" si="4"/>
        <v>84</v>
      </c>
      <c r="E111" s="35">
        <v>84</v>
      </c>
      <c r="F111" s="35">
        <v>0</v>
      </c>
      <c r="G111" s="33"/>
      <c r="H111" s="16"/>
      <c r="I111" s="16"/>
    </row>
    <row r="112" spans="1:9" s="14" customFormat="1" ht="24">
      <c r="A112" s="33">
        <v>2</v>
      </c>
      <c r="B112" s="34" t="s">
        <v>52</v>
      </c>
      <c r="C112" s="33" t="s">
        <v>70</v>
      </c>
      <c r="D112" s="35">
        <f>SUM(D113:D115)</f>
        <v>450</v>
      </c>
      <c r="E112" s="35">
        <f>SUM(E113:E115)</f>
        <v>450</v>
      </c>
      <c r="F112" s="35">
        <f>SUM(F113:F115)</f>
        <v>0</v>
      </c>
      <c r="G112" s="33"/>
      <c r="H112" s="13"/>
      <c r="I112" s="13"/>
    </row>
    <row r="113" spans="1:9" s="14" customFormat="1" ht="12.75">
      <c r="A113" s="33"/>
      <c r="B113" s="34" t="s">
        <v>71</v>
      </c>
      <c r="C113" s="33"/>
      <c r="D113" s="35">
        <f t="shared" si="4"/>
        <v>150</v>
      </c>
      <c r="E113" s="35">
        <v>150</v>
      </c>
      <c r="F113" s="35">
        <v>0</v>
      </c>
      <c r="G113" s="33"/>
      <c r="H113" s="13"/>
      <c r="I113" s="13"/>
    </row>
    <row r="114" spans="1:9" s="14" customFormat="1" ht="12.75">
      <c r="A114" s="33"/>
      <c r="B114" s="34" t="s">
        <v>72</v>
      </c>
      <c r="C114" s="33"/>
      <c r="D114" s="35">
        <f t="shared" si="4"/>
        <v>150</v>
      </c>
      <c r="E114" s="35">
        <v>150</v>
      </c>
      <c r="F114" s="35">
        <v>0</v>
      </c>
      <c r="G114" s="33"/>
      <c r="H114" s="13"/>
      <c r="I114" s="13"/>
    </row>
    <row r="115" spans="1:9" s="14" customFormat="1" ht="12.75">
      <c r="A115" s="33"/>
      <c r="B115" s="34" t="s">
        <v>73</v>
      </c>
      <c r="C115" s="33"/>
      <c r="D115" s="35">
        <f t="shared" si="4"/>
        <v>150</v>
      </c>
      <c r="E115" s="35">
        <v>150</v>
      </c>
      <c r="F115" s="35">
        <v>0</v>
      </c>
      <c r="G115" s="33"/>
      <c r="H115" s="13"/>
      <c r="I115" s="13"/>
    </row>
    <row r="116" spans="1:9" s="14" customFormat="1" ht="48">
      <c r="A116" s="33">
        <v>3</v>
      </c>
      <c r="B116" s="38" t="s">
        <v>48</v>
      </c>
      <c r="C116" s="33" t="s">
        <v>37</v>
      </c>
      <c r="D116" s="35">
        <f>D117</f>
        <v>70</v>
      </c>
      <c r="E116" s="35">
        <f>E117</f>
        <v>45</v>
      </c>
      <c r="F116" s="35">
        <f>F117</f>
        <v>25</v>
      </c>
      <c r="G116" s="33"/>
      <c r="H116" s="13"/>
      <c r="I116" s="13"/>
    </row>
    <row r="117" spans="1:9" s="14" customFormat="1" ht="12.75">
      <c r="A117" s="33"/>
      <c r="B117" s="34" t="s">
        <v>41</v>
      </c>
      <c r="C117" s="33"/>
      <c r="D117" s="35">
        <f t="shared" si="4"/>
        <v>70</v>
      </c>
      <c r="E117" s="35">
        <v>45</v>
      </c>
      <c r="F117" s="35">
        <v>25</v>
      </c>
      <c r="G117" s="33"/>
      <c r="H117" s="13"/>
      <c r="I117" s="13"/>
    </row>
    <row r="118" spans="1:9" s="14" customFormat="1" ht="24">
      <c r="A118" s="33">
        <v>4</v>
      </c>
      <c r="B118" s="38" t="s">
        <v>49</v>
      </c>
      <c r="C118" s="33" t="s">
        <v>70</v>
      </c>
      <c r="D118" s="35">
        <f>SUM(D119:D121)</f>
        <v>90</v>
      </c>
      <c r="E118" s="35">
        <f>SUM(E119:E121)</f>
        <v>0</v>
      </c>
      <c r="F118" s="35">
        <f>SUM(F119:F121)</f>
        <v>90</v>
      </c>
      <c r="G118" s="33"/>
      <c r="H118" s="13"/>
      <c r="I118" s="13"/>
    </row>
    <row r="119" spans="1:9" s="14" customFormat="1" ht="12.75">
      <c r="A119" s="33"/>
      <c r="B119" s="34" t="s">
        <v>71</v>
      </c>
      <c r="C119" s="33"/>
      <c r="D119" s="35">
        <f t="shared" si="4"/>
        <v>30</v>
      </c>
      <c r="E119" s="35">
        <v>0</v>
      </c>
      <c r="F119" s="35">
        <v>30</v>
      </c>
      <c r="G119" s="33"/>
      <c r="H119" s="13"/>
      <c r="I119" s="13"/>
    </row>
    <row r="120" spans="1:9" s="14" customFormat="1" ht="12.75">
      <c r="A120" s="33"/>
      <c r="B120" s="34" t="s">
        <v>72</v>
      </c>
      <c r="C120" s="33"/>
      <c r="D120" s="35">
        <f t="shared" si="4"/>
        <v>30</v>
      </c>
      <c r="E120" s="35">
        <v>0</v>
      </c>
      <c r="F120" s="35">
        <v>30</v>
      </c>
      <c r="G120" s="33"/>
      <c r="H120" s="13"/>
      <c r="I120" s="13"/>
    </row>
    <row r="121" spans="1:9" s="14" customFormat="1" ht="12.75">
      <c r="A121" s="33"/>
      <c r="B121" s="34" t="s">
        <v>73</v>
      </c>
      <c r="C121" s="33"/>
      <c r="D121" s="35">
        <f t="shared" si="4"/>
        <v>30</v>
      </c>
      <c r="E121" s="35">
        <v>0</v>
      </c>
      <c r="F121" s="35">
        <v>30</v>
      </c>
      <c r="G121" s="33"/>
      <c r="H121" s="13"/>
      <c r="I121" s="13"/>
    </row>
    <row r="122" spans="1:9" s="14" customFormat="1" ht="38.25">
      <c r="A122" s="33">
        <v>5</v>
      </c>
      <c r="B122" s="28" t="s">
        <v>50</v>
      </c>
      <c r="C122" s="33" t="s">
        <v>70</v>
      </c>
      <c r="D122" s="35">
        <f>SUM(D123:D125)</f>
        <v>30</v>
      </c>
      <c r="E122" s="35">
        <f>SUM(E123:E125)</f>
        <v>0</v>
      </c>
      <c r="F122" s="35">
        <f>SUM(F123:F125)</f>
        <v>30</v>
      </c>
      <c r="G122" s="33"/>
      <c r="H122" s="13"/>
      <c r="I122" s="13"/>
    </row>
    <row r="123" spans="1:9" s="14" customFormat="1" ht="12.75">
      <c r="A123" s="33"/>
      <c r="B123" s="34" t="s">
        <v>71</v>
      </c>
      <c r="C123" s="33"/>
      <c r="D123" s="35">
        <f t="shared" si="4"/>
        <v>10</v>
      </c>
      <c r="E123" s="35">
        <v>0</v>
      </c>
      <c r="F123" s="35">
        <v>10</v>
      </c>
      <c r="G123" s="33"/>
      <c r="H123" s="13"/>
      <c r="I123" s="13"/>
    </row>
    <row r="124" spans="1:9" s="14" customFormat="1" ht="12.75">
      <c r="A124" s="33"/>
      <c r="B124" s="34" t="s">
        <v>72</v>
      </c>
      <c r="C124" s="33"/>
      <c r="D124" s="35">
        <f t="shared" si="4"/>
        <v>10</v>
      </c>
      <c r="E124" s="35">
        <v>0</v>
      </c>
      <c r="F124" s="35">
        <v>10</v>
      </c>
      <c r="G124" s="33"/>
      <c r="H124" s="13"/>
      <c r="I124" s="13"/>
    </row>
    <row r="125" spans="1:9" s="14" customFormat="1" ht="12.75">
      <c r="A125" s="33"/>
      <c r="B125" s="34" t="s">
        <v>73</v>
      </c>
      <c r="C125" s="33"/>
      <c r="D125" s="35">
        <f t="shared" si="4"/>
        <v>10</v>
      </c>
      <c r="E125" s="35">
        <v>0</v>
      </c>
      <c r="F125" s="35">
        <v>10</v>
      </c>
      <c r="G125" s="33"/>
      <c r="H125" s="13"/>
      <c r="I125" s="13"/>
    </row>
    <row r="126" spans="1:9" s="14" customFormat="1" ht="12.75">
      <c r="A126" s="30" t="s">
        <v>42</v>
      </c>
      <c r="B126" s="31" t="s">
        <v>43</v>
      </c>
      <c r="C126" s="30"/>
      <c r="D126" s="32">
        <f>D127+D130+D136+D139+D145</f>
        <v>1317</v>
      </c>
      <c r="E126" s="32">
        <f>E127+E130+E136+E139+E145</f>
        <v>1067</v>
      </c>
      <c r="F126" s="32">
        <f>F127+F130+F136+F139+F145</f>
        <v>250</v>
      </c>
      <c r="G126" s="30"/>
      <c r="H126" s="13"/>
      <c r="I126" s="13"/>
    </row>
    <row r="127" spans="1:9" s="23" customFormat="1" ht="48">
      <c r="A127" s="33">
        <v>1</v>
      </c>
      <c r="B127" s="34" t="s">
        <v>93</v>
      </c>
      <c r="C127" s="33" t="s">
        <v>44</v>
      </c>
      <c r="D127" s="35">
        <f aca="true" t="shared" si="5" ref="D127:D156">E127+F127</f>
        <v>227</v>
      </c>
      <c r="E127" s="35">
        <f>SUM(E128:E129)</f>
        <v>227</v>
      </c>
      <c r="F127" s="35">
        <v>0</v>
      </c>
      <c r="G127" s="36" t="s">
        <v>65</v>
      </c>
      <c r="H127" s="22"/>
      <c r="I127" s="22"/>
    </row>
    <row r="128" spans="1:9" s="17" customFormat="1" ht="12.75">
      <c r="A128" s="33"/>
      <c r="B128" s="34" t="s">
        <v>45</v>
      </c>
      <c r="C128" s="33"/>
      <c r="D128" s="35">
        <f t="shared" si="5"/>
        <v>121</v>
      </c>
      <c r="E128" s="35">
        <v>121</v>
      </c>
      <c r="F128" s="35">
        <v>0</v>
      </c>
      <c r="G128" s="33"/>
      <c r="H128" s="16"/>
      <c r="I128" s="16"/>
    </row>
    <row r="129" spans="1:9" s="14" customFormat="1" ht="12.75">
      <c r="A129" s="33"/>
      <c r="B129" s="34" t="s">
        <v>46</v>
      </c>
      <c r="C129" s="33"/>
      <c r="D129" s="35">
        <f t="shared" si="5"/>
        <v>106</v>
      </c>
      <c r="E129" s="35">
        <v>106</v>
      </c>
      <c r="F129" s="35">
        <v>0</v>
      </c>
      <c r="G129" s="33"/>
      <c r="H129" s="13"/>
      <c r="I129" s="13"/>
    </row>
    <row r="130" spans="1:9" s="14" customFormat="1" ht="24">
      <c r="A130" s="33">
        <v>2</v>
      </c>
      <c r="B130" s="34" t="s">
        <v>52</v>
      </c>
      <c r="C130" s="33" t="s">
        <v>74</v>
      </c>
      <c r="D130" s="35">
        <f>SUM(D131:D135)</f>
        <v>750</v>
      </c>
      <c r="E130" s="35">
        <f>SUM(E131:E135)</f>
        <v>750</v>
      </c>
      <c r="F130" s="35">
        <f>SUM(F131:F135)</f>
        <v>0</v>
      </c>
      <c r="G130" s="33"/>
      <c r="H130" s="13"/>
      <c r="I130" s="13"/>
    </row>
    <row r="131" spans="1:9" s="14" customFormat="1" ht="12.75">
      <c r="A131" s="33"/>
      <c r="B131" s="34" t="s">
        <v>75</v>
      </c>
      <c r="C131" s="33"/>
      <c r="D131" s="35">
        <f t="shared" si="5"/>
        <v>150</v>
      </c>
      <c r="E131" s="35">
        <v>150</v>
      </c>
      <c r="F131" s="35">
        <v>0</v>
      </c>
      <c r="G131" s="33"/>
      <c r="H131" s="13"/>
      <c r="I131" s="13"/>
    </row>
    <row r="132" spans="1:9" s="14" customFormat="1" ht="12.75">
      <c r="A132" s="33"/>
      <c r="B132" s="34" t="s">
        <v>76</v>
      </c>
      <c r="C132" s="33"/>
      <c r="D132" s="35">
        <f t="shared" si="5"/>
        <v>150</v>
      </c>
      <c r="E132" s="35">
        <v>150</v>
      </c>
      <c r="F132" s="35">
        <v>0</v>
      </c>
      <c r="G132" s="33"/>
      <c r="H132" s="13"/>
      <c r="I132" s="13"/>
    </row>
    <row r="133" spans="1:9" s="14" customFormat="1" ht="12.75">
      <c r="A133" s="33"/>
      <c r="B133" s="34" t="s">
        <v>77</v>
      </c>
      <c r="C133" s="33"/>
      <c r="D133" s="35">
        <f t="shared" si="5"/>
        <v>150</v>
      </c>
      <c r="E133" s="35">
        <v>150</v>
      </c>
      <c r="F133" s="35">
        <v>0</v>
      </c>
      <c r="G133" s="33"/>
      <c r="H133" s="13"/>
      <c r="I133" s="13"/>
    </row>
    <row r="134" spans="1:9" s="14" customFormat="1" ht="12.75">
      <c r="A134" s="33"/>
      <c r="B134" s="34" t="s">
        <v>78</v>
      </c>
      <c r="C134" s="33"/>
      <c r="D134" s="35">
        <f t="shared" si="5"/>
        <v>150</v>
      </c>
      <c r="E134" s="35">
        <v>150</v>
      </c>
      <c r="F134" s="35">
        <v>0</v>
      </c>
      <c r="G134" s="33"/>
      <c r="H134" s="13"/>
      <c r="I134" s="13"/>
    </row>
    <row r="135" spans="1:9" s="14" customFormat="1" ht="12.75">
      <c r="A135" s="33"/>
      <c r="B135" s="34" t="s">
        <v>79</v>
      </c>
      <c r="C135" s="33"/>
      <c r="D135" s="35">
        <f t="shared" si="5"/>
        <v>150</v>
      </c>
      <c r="E135" s="35">
        <v>150</v>
      </c>
      <c r="F135" s="35">
        <v>0</v>
      </c>
      <c r="G135" s="33"/>
      <c r="H135" s="13"/>
      <c r="I135" s="13"/>
    </row>
    <row r="136" spans="1:9" s="14" customFormat="1" ht="48">
      <c r="A136" s="33">
        <v>3</v>
      </c>
      <c r="B136" s="38" t="s">
        <v>48</v>
      </c>
      <c r="C136" s="33" t="s">
        <v>44</v>
      </c>
      <c r="D136" s="35">
        <f>SUM(D137:D138)</f>
        <v>140</v>
      </c>
      <c r="E136" s="35">
        <f>SUM(E137:E138)</f>
        <v>90</v>
      </c>
      <c r="F136" s="35">
        <f>SUM(F137:F138)</f>
        <v>50</v>
      </c>
      <c r="G136" s="33"/>
      <c r="H136" s="13"/>
      <c r="I136" s="13"/>
    </row>
    <row r="137" spans="1:9" s="14" customFormat="1" ht="12.75">
      <c r="A137" s="33"/>
      <c r="B137" s="34" t="s">
        <v>45</v>
      </c>
      <c r="C137" s="33"/>
      <c r="D137" s="35">
        <f t="shared" si="5"/>
        <v>70</v>
      </c>
      <c r="E137" s="35">
        <v>45</v>
      </c>
      <c r="F137" s="35">
        <v>25</v>
      </c>
      <c r="G137" s="33"/>
      <c r="H137" s="13"/>
      <c r="I137" s="13"/>
    </row>
    <row r="138" spans="1:9" s="14" customFormat="1" ht="12.75">
      <c r="A138" s="33"/>
      <c r="B138" s="34" t="s">
        <v>46</v>
      </c>
      <c r="C138" s="33"/>
      <c r="D138" s="35">
        <f t="shared" si="5"/>
        <v>70</v>
      </c>
      <c r="E138" s="35">
        <v>45</v>
      </c>
      <c r="F138" s="35">
        <v>25</v>
      </c>
      <c r="G138" s="33"/>
      <c r="H138" s="13"/>
      <c r="I138" s="13"/>
    </row>
    <row r="139" spans="1:9" s="14" customFormat="1" ht="24">
      <c r="A139" s="33">
        <v>4</v>
      </c>
      <c r="B139" s="38" t="s">
        <v>49</v>
      </c>
      <c r="C139" s="33" t="s">
        <v>74</v>
      </c>
      <c r="D139" s="35">
        <f>SUM(D140:D144)</f>
        <v>150</v>
      </c>
      <c r="E139" s="35">
        <f>SUM(E140:E144)</f>
        <v>0</v>
      </c>
      <c r="F139" s="35">
        <f>SUM(F140:F144)</f>
        <v>150</v>
      </c>
      <c r="G139" s="33"/>
      <c r="H139" s="13"/>
      <c r="I139" s="13"/>
    </row>
    <row r="140" spans="1:9" s="14" customFormat="1" ht="12.75">
      <c r="A140" s="33"/>
      <c r="B140" s="34" t="s">
        <v>75</v>
      </c>
      <c r="C140" s="33"/>
      <c r="D140" s="35">
        <f t="shared" si="5"/>
        <v>30</v>
      </c>
      <c r="E140" s="35">
        <v>0</v>
      </c>
      <c r="F140" s="35">
        <v>30</v>
      </c>
      <c r="G140" s="33"/>
      <c r="H140" s="13"/>
      <c r="I140" s="13"/>
    </row>
    <row r="141" spans="1:9" s="14" customFormat="1" ht="12.75">
      <c r="A141" s="33"/>
      <c r="B141" s="34" t="s">
        <v>76</v>
      </c>
      <c r="C141" s="33"/>
      <c r="D141" s="35">
        <f t="shared" si="5"/>
        <v>30</v>
      </c>
      <c r="E141" s="35">
        <v>0</v>
      </c>
      <c r="F141" s="35">
        <v>30</v>
      </c>
      <c r="G141" s="33"/>
      <c r="H141" s="13"/>
      <c r="I141" s="13"/>
    </row>
    <row r="142" spans="1:9" s="14" customFormat="1" ht="12.75">
      <c r="A142" s="33"/>
      <c r="B142" s="34" t="s">
        <v>77</v>
      </c>
      <c r="C142" s="33"/>
      <c r="D142" s="35">
        <f t="shared" si="5"/>
        <v>30</v>
      </c>
      <c r="E142" s="35">
        <v>0</v>
      </c>
      <c r="F142" s="35">
        <v>30</v>
      </c>
      <c r="G142" s="33"/>
      <c r="H142" s="13"/>
      <c r="I142" s="13"/>
    </row>
    <row r="143" spans="1:9" s="14" customFormat="1" ht="12.75">
      <c r="A143" s="33"/>
      <c r="B143" s="34" t="s">
        <v>78</v>
      </c>
      <c r="C143" s="33"/>
      <c r="D143" s="35">
        <f t="shared" si="5"/>
        <v>30</v>
      </c>
      <c r="E143" s="35">
        <v>0</v>
      </c>
      <c r="F143" s="35">
        <v>30</v>
      </c>
      <c r="G143" s="33"/>
      <c r="H143" s="13"/>
      <c r="I143" s="13"/>
    </row>
    <row r="144" spans="1:9" s="14" customFormat="1" ht="12.75">
      <c r="A144" s="33"/>
      <c r="B144" s="34" t="s">
        <v>79</v>
      </c>
      <c r="C144" s="33"/>
      <c r="D144" s="35">
        <f t="shared" si="5"/>
        <v>30</v>
      </c>
      <c r="E144" s="35">
        <v>0</v>
      </c>
      <c r="F144" s="35">
        <v>30</v>
      </c>
      <c r="G144" s="33"/>
      <c r="H144" s="13"/>
      <c r="I144" s="13"/>
    </row>
    <row r="145" spans="1:9" s="14" customFormat="1" ht="38.25">
      <c r="A145" s="33">
        <v>5</v>
      </c>
      <c r="B145" s="28" t="s">
        <v>50</v>
      </c>
      <c r="C145" s="33" t="s">
        <v>74</v>
      </c>
      <c r="D145" s="35">
        <f>SUM(D146:D150)</f>
        <v>50</v>
      </c>
      <c r="E145" s="35">
        <f>SUM(E146:E150)</f>
        <v>0</v>
      </c>
      <c r="F145" s="35">
        <f>SUM(F146:F150)</f>
        <v>50</v>
      </c>
      <c r="G145" s="33"/>
      <c r="H145" s="13"/>
      <c r="I145" s="13"/>
    </row>
    <row r="146" spans="1:9" s="14" customFormat="1" ht="12.75">
      <c r="A146" s="33"/>
      <c r="B146" s="34" t="s">
        <v>75</v>
      </c>
      <c r="C146" s="33"/>
      <c r="D146" s="35">
        <f t="shared" si="5"/>
        <v>10</v>
      </c>
      <c r="E146" s="35">
        <v>0</v>
      </c>
      <c r="F146" s="35">
        <v>10</v>
      </c>
      <c r="G146" s="33"/>
      <c r="H146" s="13"/>
      <c r="I146" s="13"/>
    </row>
    <row r="147" spans="1:9" s="14" customFormat="1" ht="12.75">
      <c r="A147" s="33"/>
      <c r="B147" s="34" t="s">
        <v>76</v>
      </c>
      <c r="C147" s="33"/>
      <c r="D147" s="35">
        <f t="shared" si="5"/>
        <v>10</v>
      </c>
      <c r="E147" s="35">
        <v>0</v>
      </c>
      <c r="F147" s="35">
        <v>10</v>
      </c>
      <c r="G147" s="33"/>
      <c r="H147" s="13"/>
      <c r="I147" s="13"/>
    </row>
    <row r="148" spans="1:9" s="14" customFormat="1" ht="12.75">
      <c r="A148" s="33"/>
      <c r="B148" s="34" t="s">
        <v>77</v>
      </c>
      <c r="C148" s="33"/>
      <c r="D148" s="35">
        <f t="shared" si="5"/>
        <v>10</v>
      </c>
      <c r="E148" s="35">
        <v>0</v>
      </c>
      <c r="F148" s="35">
        <v>10</v>
      </c>
      <c r="G148" s="33"/>
      <c r="H148" s="13"/>
      <c r="I148" s="13"/>
    </row>
    <row r="149" spans="1:9" s="14" customFormat="1" ht="12.75">
      <c r="A149" s="33"/>
      <c r="B149" s="34" t="s">
        <v>78</v>
      </c>
      <c r="C149" s="33"/>
      <c r="D149" s="35">
        <f t="shared" si="5"/>
        <v>10</v>
      </c>
      <c r="E149" s="35">
        <v>0</v>
      </c>
      <c r="F149" s="35">
        <v>10</v>
      </c>
      <c r="G149" s="33"/>
      <c r="H149" s="13"/>
      <c r="I149" s="13"/>
    </row>
    <row r="150" spans="1:9" s="14" customFormat="1" ht="12.75">
      <c r="A150" s="33"/>
      <c r="B150" s="34" t="s">
        <v>79</v>
      </c>
      <c r="C150" s="33"/>
      <c r="D150" s="35">
        <f t="shared" si="5"/>
        <v>10</v>
      </c>
      <c r="E150" s="35">
        <v>0</v>
      </c>
      <c r="F150" s="35">
        <v>10</v>
      </c>
      <c r="G150" s="33"/>
      <c r="H150" s="13"/>
      <c r="I150" s="13"/>
    </row>
    <row r="151" spans="1:9" s="14" customFormat="1" ht="24">
      <c r="A151" s="30" t="s">
        <v>80</v>
      </c>
      <c r="B151" s="31" t="s">
        <v>81</v>
      </c>
      <c r="C151" s="30"/>
      <c r="D151" s="32">
        <f>D152+D153</f>
        <v>1312</v>
      </c>
      <c r="E151" s="32">
        <f>E152+E153</f>
        <v>1207</v>
      </c>
      <c r="F151" s="32">
        <f>F152+F153</f>
        <v>105</v>
      </c>
      <c r="G151" s="30"/>
      <c r="H151" s="13"/>
      <c r="I151" s="13"/>
    </row>
    <row r="152" spans="1:9" s="23" customFormat="1" ht="96">
      <c r="A152" s="33">
        <v>1</v>
      </c>
      <c r="B152" s="28" t="s">
        <v>82</v>
      </c>
      <c r="C152" s="33"/>
      <c r="D152" s="35">
        <f t="shared" si="5"/>
        <v>105</v>
      </c>
      <c r="E152" s="35">
        <v>0</v>
      </c>
      <c r="F152" s="35">
        <v>105</v>
      </c>
      <c r="G152" s="33" t="s">
        <v>83</v>
      </c>
      <c r="H152" s="22"/>
      <c r="I152" s="22"/>
    </row>
    <row r="153" spans="1:9" s="17" customFormat="1" ht="36">
      <c r="A153" s="33">
        <v>2</v>
      </c>
      <c r="B153" s="34" t="s">
        <v>84</v>
      </c>
      <c r="C153" s="33"/>
      <c r="D153" s="35">
        <f>SUM(D154:D155)</f>
        <v>1207</v>
      </c>
      <c r="E153" s="35">
        <f>SUM(E154:E155)</f>
        <v>1207</v>
      </c>
      <c r="F153" s="35">
        <f>SUM(F154:F155)</f>
        <v>0</v>
      </c>
      <c r="G153" s="33"/>
      <c r="H153" s="16"/>
      <c r="I153" s="16"/>
    </row>
    <row r="154" spans="1:9" s="17" customFormat="1" ht="36">
      <c r="A154" s="33"/>
      <c r="B154" s="34" t="s">
        <v>85</v>
      </c>
      <c r="C154" s="33" t="s">
        <v>86</v>
      </c>
      <c r="D154" s="35">
        <f t="shared" si="5"/>
        <v>557</v>
      </c>
      <c r="E154" s="35">
        <v>557</v>
      </c>
      <c r="F154" s="35">
        <v>0</v>
      </c>
      <c r="G154" s="33"/>
      <c r="H154" s="16"/>
      <c r="I154" s="16"/>
    </row>
    <row r="155" spans="1:9" s="14" customFormat="1" ht="36">
      <c r="A155" s="33"/>
      <c r="B155" s="34" t="s">
        <v>88</v>
      </c>
      <c r="C155" s="33" t="s">
        <v>87</v>
      </c>
      <c r="D155" s="35">
        <f t="shared" si="5"/>
        <v>650</v>
      </c>
      <c r="E155" s="35">
        <v>650</v>
      </c>
      <c r="F155" s="35">
        <v>0</v>
      </c>
      <c r="G155" s="33"/>
      <c r="H155" s="13"/>
      <c r="I155" s="13"/>
    </row>
    <row r="156" spans="1:9" s="14" customFormat="1" ht="108">
      <c r="A156" s="30" t="s">
        <v>89</v>
      </c>
      <c r="B156" s="31" t="s">
        <v>96</v>
      </c>
      <c r="C156" s="30"/>
      <c r="D156" s="32">
        <f t="shared" si="5"/>
        <v>29534</v>
      </c>
      <c r="E156" s="32">
        <v>0</v>
      </c>
      <c r="F156" s="32">
        <v>29534</v>
      </c>
      <c r="G156" s="33" t="s">
        <v>90</v>
      </c>
      <c r="H156" s="13"/>
      <c r="I156" s="13"/>
    </row>
    <row r="157" spans="1:9" s="23" customFormat="1" ht="15" thickBot="1">
      <c r="A157" s="42"/>
      <c r="B157" s="43"/>
      <c r="C157" s="42"/>
      <c r="D157" s="44"/>
      <c r="E157" s="45"/>
      <c r="F157" s="46"/>
      <c r="G157" s="42"/>
      <c r="H157" s="22"/>
      <c r="I157" s="22"/>
    </row>
    <row r="158" ht="12.75">
      <c r="A158" s="24"/>
    </row>
    <row r="159" ht="12.75">
      <c r="B159" s="6"/>
    </row>
  </sheetData>
  <mergeCells count="9">
    <mergeCell ref="A1:G1"/>
    <mergeCell ref="A2:G2"/>
    <mergeCell ref="A3:G3"/>
    <mergeCell ref="E5:F5"/>
    <mergeCell ref="G5:G6"/>
    <mergeCell ref="A5:A6"/>
    <mergeCell ref="B5:B6"/>
    <mergeCell ref="C5:C6"/>
    <mergeCell ref="D5:D6"/>
  </mergeCells>
  <printOptions/>
  <pageMargins left="1.02" right="0.33" top="0.78" bottom="0.67" header="0.5" footer="0.33"/>
  <pageSetup horizontalDpi="600" verticalDpi="600" orientation="portrait" r:id="rId4"/>
  <headerFooter alignWithMargins="0">
    <oddFooter>&amp;CPage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tnlinh</dc:creator>
  <cp:keywords/>
  <dc:description/>
  <cp:lastModifiedBy>UBND</cp:lastModifiedBy>
  <cp:lastPrinted>2008-08-22T03:14:15Z</cp:lastPrinted>
  <dcterms:created xsi:type="dcterms:W3CDTF">2008-08-13T01:03:14Z</dcterms:created>
  <dcterms:modified xsi:type="dcterms:W3CDTF">2008-09-08T04:10:03Z</dcterms:modified>
  <cp:category/>
  <cp:version/>
  <cp:contentType/>
  <cp:contentStatus/>
</cp:coreProperties>
</file>